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E:\Bencana 02 Des 2024\"/>
    </mc:Choice>
  </mc:AlternateContent>
  <xr:revisionPtr revIDLastSave="0" documentId="13_ncr:1_{A705E585-82DA-4907-83CA-7E6C286B5D5F}" xr6:coauthVersionLast="47" xr6:coauthVersionMax="47" xr10:uidLastSave="{00000000-0000-0000-0000-000000000000}"/>
  <bookViews>
    <workbookView xWindow="-120" yWindow="-120" windowWidth="29040" windowHeight="15720" activeTab="2" xr2:uid="{3F4F623F-91BC-4BEF-A2E2-48C683B1DA0A}"/>
  </bookViews>
  <sheets>
    <sheet name="TEMPLATE" sheetId="3" r:id="rId1"/>
    <sheet name="BANJIR REKAP" sheetId="4" r:id="rId2"/>
    <sheet name="TANAH LONGSOR REKAP" sheetId="5" r:id="rId3"/>
    <sheet name="Longsor" sheetId="1" r:id="rId4"/>
  </sheets>
  <definedNames>
    <definedName name="_xlnm.Print_Area" localSheetId="1">'BANJIR REKAP'!$B$2:$U$75</definedName>
    <definedName name="_xlnm.Print_Area" localSheetId="2">'TANAH LONGSOR REKAP'!$A$7:$U$70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5" l="1"/>
  <c r="N72" i="4"/>
  <c r="N73" i="4" s="1"/>
  <c r="N70" i="4"/>
  <c r="N68" i="4"/>
  <c r="N66" i="4"/>
  <c r="N64" i="4"/>
  <c r="N55" i="4"/>
  <c r="N53" i="4"/>
  <c r="N49" i="4"/>
  <c r="N46" i="4"/>
  <c r="N43" i="4"/>
  <c r="N38" i="4"/>
  <c r="N36" i="4"/>
  <c r="N34" i="4"/>
  <c r="N29" i="4"/>
  <c r="N20" i="4"/>
  <c r="M72" i="4"/>
  <c r="M73" i="4" s="1"/>
  <c r="M70" i="4"/>
  <c r="M68" i="4"/>
  <c r="M66" i="4"/>
  <c r="M64" i="4"/>
  <c r="M55" i="4"/>
  <c r="M53" i="4"/>
  <c r="M49" i="4"/>
  <c r="M46" i="4"/>
  <c r="M43" i="4"/>
  <c r="M38" i="4"/>
  <c r="M36" i="4"/>
  <c r="M34" i="4"/>
  <c r="M29" i="4"/>
  <c r="M20" i="4"/>
  <c r="K72" i="4"/>
  <c r="K49" i="4"/>
  <c r="K46" i="4"/>
  <c r="K43" i="4"/>
  <c r="K38" i="4"/>
  <c r="K36" i="4"/>
  <c r="K34" i="4"/>
  <c r="K29" i="4"/>
  <c r="K20" i="4"/>
  <c r="J29" i="4"/>
  <c r="J36" i="4"/>
  <c r="J43" i="4"/>
  <c r="J38" i="4"/>
  <c r="J46" i="4"/>
  <c r="J55" i="4"/>
  <c r="J66" i="4"/>
  <c r="J68" i="4"/>
  <c r="J70" i="4"/>
  <c r="J72" i="4"/>
  <c r="H72" i="4"/>
  <c r="I72" i="4"/>
  <c r="I70" i="4"/>
  <c r="I68" i="4"/>
  <c r="I73" i="4" s="1"/>
  <c r="I66" i="4"/>
  <c r="I64" i="4"/>
  <c r="I55" i="4"/>
  <c r="I53" i="4"/>
  <c r="I49" i="4"/>
  <c r="I46" i="4"/>
  <c r="I43" i="4"/>
  <c r="I38" i="4"/>
  <c r="I36" i="4"/>
  <c r="I34" i="4"/>
  <c r="I29" i="4"/>
  <c r="I20" i="4"/>
  <c r="H73" i="4"/>
  <c r="H64" i="4"/>
  <c r="H20" i="4"/>
  <c r="G72" i="4"/>
  <c r="G73" i="4" s="1"/>
  <c r="G46" i="4"/>
  <c r="G29" i="4"/>
  <c r="T73" i="4"/>
  <c r="S73" i="4"/>
  <c r="R73" i="4"/>
  <c r="Q20" i="4"/>
  <c r="Q73" i="4" s="1"/>
  <c r="I68" i="5"/>
  <c r="I67" i="5"/>
  <c r="I61" i="5"/>
  <c r="I58" i="5"/>
  <c r="I55" i="5"/>
  <c r="I53" i="5"/>
  <c r="I48" i="5"/>
  <c r="I39" i="5"/>
  <c r="I37" i="5"/>
  <c r="I34" i="5"/>
  <c r="I29" i="5"/>
  <c r="I21" i="5"/>
  <c r="I27" i="5"/>
  <c r="I19" i="5"/>
  <c r="I15" i="5"/>
  <c r="I13" i="5"/>
  <c r="I11" i="5"/>
  <c r="H68" i="5"/>
  <c r="H63" i="5"/>
  <c r="H64" i="5" s="1"/>
  <c r="H65" i="5" s="1"/>
  <c r="H66" i="5" s="1"/>
  <c r="H67" i="5" s="1"/>
  <c r="H61" i="5"/>
  <c r="H58" i="5"/>
  <c r="H55" i="5"/>
  <c r="H53" i="5"/>
  <c r="H48" i="5"/>
  <c r="H39" i="5"/>
  <c r="H37" i="5"/>
  <c r="H34" i="5"/>
  <c r="H29" i="5"/>
  <c r="H27" i="5"/>
  <c r="H21" i="5"/>
  <c r="H19" i="5"/>
  <c r="H15" i="5"/>
  <c r="K61" i="5"/>
  <c r="K13" i="5"/>
  <c r="K15" i="5"/>
  <c r="K19" i="5"/>
  <c r="K21" i="5"/>
  <c r="K27" i="5"/>
  <c r="K29" i="5"/>
  <c r="K32" i="5"/>
  <c r="K34" i="5"/>
  <c r="K37" i="5"/>
  <c r="K39" i="5"/>
  <c r="K12" i="5"/>
  <c r="K10" i="5"/>
  <c r="K9" i="5"/>
  <c r="K67" i="5"/>
  <c r="K48" i="5"/>
  <c r="H13" i="5"/>
  <c r="G61" i="5"/>
  <c r="J61" i="5"/>
  <c r="J27" i="5"/>
  <c r="G27" i="5"/>
  <c r="J48" i="5"/>
  <c r="G48" i="5"/>
  <c r="K53" i="5"/>
  <c r="J67" i="5"/>
  <c r="J58" i="5"/>
  <c r="J55" i="5"/>
  <c r="J53" i="5"/>
  <c r="J39" i="5"/>
  <c r="J37" i="5"/>
  <c r="J34" i="5"/>
  <c r="J29" i="5"/>
  <c r="J21" i="5"/>
  <c r="J19" i="5"/>
  <c r="J15" i="5"/>
  <c r="J13" i="5"/>
  <c r="J11" i="5"/>
  <c r="G13" i="5"/>
  <c r="G21" i="5"/>
  <c r="G67" i="5"/>
  <c r="S68" i="5"/>
  <c r="N68" i="5"/>
  <c r="M68" i="5"/>
  <c r="T53" i="5"/>
  <c r="T68" i="5" s="1"/>
  <c r="Q53" i="5"/>
  <c r="G39" i="5"/>
  <c r="G37" i="5"/>
  <c r="G34" i="5"/>
  <c r="G19" i="5"/>
  <c r="G11" i="5"/>
  <c r="O39" i="5"/>
  <c r="H11" i="5"/>
  <c r="R68" i="5"/>
  <c r="G29" i="5"/>
  <c r="G15" i="5"/>
  <c r="G43" i="4"/>
  <c r="K70" i="4"/>
  <c r="K68" i="4"/>
  <c r="K66" i="4"/>
  <c r="K64" i="4"/>
  <c r="J64" i="4"/>
  <c r="K55" i="4"/>
  <c r="K53" i="4"/>
  <c r="J53" i="4"/>
  <c r="J49" i="4"/>
  <c r="J34" i="4"/>
  <c r="J20" i="4"/>
  <c r="G70" i="4"/>
  <c r="G68" i="4"/>
  <c r="G66" i="4"/>
  <c r="G64" i="4"/>
  <c r="G55" i="4"/>
  <c r="G53" i="4"/>
  <c r="G49" i="4"/>
  <c r="G38" i="4"/>
  <c r="G36" i="4"/>
  <c r="G34" i="4"/>
  <c r="G20" i="4"/>
  <c r="Q70" i="3"/>
  <c r="R70" i="3"/>
  <c r="M70" i="3"/>
  <c r="H63" i="3"/>
  <c r="H20" i="3"/>
  <c r="H70" i="3" s="1"/>
  <c r="G29" i="3"/>
  <c r="G20" i="3"/>
  <c r="G70" i="3" s="1"/>
  <c r="G69" i="3"/>
  <c r="G67" i="3"/>
  <c r="G65" i="3"/>
  <c r="G63" i="3"/>
  <c r="G54" i="3"/>
  <c r="G52" i="3"/>
  <c r="G48" i="3"/>
  <c r="G45" i="3"/>
  <c r="G43" i="3"/>
  <c r="G38" i="3"/>
  <c r="G36" i="3"/>
  <c r="G34" i="3"/>
  <c r="J73" i="4" l="1"/>
  <c r="K73" i="4"/>
  <c r="G68" i="5"/>
  <c r="K11" i="5"/>
  <c r="J68" i="5"/>
  <c r="K68" i="5"/>
</calcChain>
</file>

<file path=xl/sharedStrings.xml><?xml version="1.0" encoding="utf-8"?>
<sst xmlns="http://schemas.openxmlformats.org/spreadsheetml/2006/main" count="469" uniqueCount="185">
  <si>
    <t>NO</t>
  </si>
  <si>
    <t>KECAMATAN</t>
  </si>
  <si>
    <t>LOKASI</t>
  </si>
  <si>
    <t>JENIS KEJADIAN</t>
  </si>
  <si>
    <t>WAKTU KEJADIAN</t>
  </si>
  <si>
    <t>TERDAMPAK</t>
  </si>
  <si>
    <t>RUMAH</t>
  </si>
  <si>
    <t>FASOS</t>
  </si>
  <si>
    <t>FASUM</t>
  </si>
  <si>
    <t>KORBAN JIWA</t>
  </si>
  <si>
    <t>LUKA RINGAN</t>
  </si>
  <si>
    <t>LUKA BERAT</t>
  </si>
  <si>
    <t>INFRASTRUKTUR TERDAMPAK</t>
  </si>
  <si>
    <t>JALAN KAB</t>
  </si>
  <si>
    <t>JALAN DESA</t>
  </si>
  <si>
    <t>JALAN PROV</t>
  </si>
  <si>
    <t>JEMBATAN</t>
  </si>
  <si>
    <t>KET</t>
  </si>
  <si>
    <t>MD</t>
  </si>
  <si>
    <t>02 DESEMBER 2024</t>
  </si>
  <si>
    <t>BANJARSARI</t>
  </si>
  <si>
    <t>KP/ CIATEUL DESA CIDAHU - KEAMATAN BANJARSARI</t>
  </si>
  <si>
    <t>BANJIR</t>
  </si>
  <si>
    <t>KP. CIKUTRA DESA CILEGONG - KECAMATAN BANJARSAI</t>
  </si>
  <si>
    <t>KP. CICAFAS DESA CIRUJI- KECAMATAN BANJARSARI</t>
  </si>
  <si>
    <t>KP. CILULUK DESA LEBAK KEUSIK - KECAMATAN BANJATSARI</t>
  </si>
  <si>
    <t>DESA UMBUL JAYA - KECAMATAN BANJARSARI</t>
  </si>
  <si>
    <t>KP/ SAWIT II DESA TAMANSARI - KECAMATAN BANJARSARO</t>
  </si>
  <si>
    <t>DESA LABAN JAYA - KECAMATAN BANJARSARI</t>
  </si>
  <si>
    <t>DESA LEUWIIPUH - KECAMATAN BANJARSARI</t>
  </si>
  <si>
    <t>DESA KUMPAY - KECAMATAN BANJARSARI</t>
  </si>
  <si>
    <t>DESA BOJONG JURUH - KECAMATAN BANJARSARI</t>
  </si>
  <si>
    <t>DESA KEUSIK - KECAMATAN BANJARSARI</t>
  </si>
  <si>
    <t>1.</t>
  </si>
  <si>
    <t>2.</t>
  </si>
  <si>
    <t>CIJAKU</t>
  </si>
  <si>
    <t>KP. CISASAH DESA, KP. BEBER DESA CIAPUS - KECAMATAN CIJAKU</t>
  </si>
  <si>
    <t>KP. PANGGENGGANG DESA CIPALABUH - KEAMATAN CIJAKU</t>
  </si>
  <si>
    <t>KP. CIAPUS SABRANG DESA CIAPUS - KECAMATAN CIJAKU</t>
  </si>
  <si>
    <t>KP. BOJONGGENTENG DESA KANDANG SAPI - KECAMATAN CIJAKU</t>
  </si>
  <si>
    <t>MALINGPING</t>
  </si>
  <si>
    <t>DESA PAGELARAN - KECAMATAN MALINGPING</t>
  </si>
  <si>
    <t>KP. KALIBARU DESA CILANGKAHAN - KECAMATAN MALINGPING</t>
  </si>
  <si>
    <t>KP/ BURUNUK, KP. KANDANG DESA SUKAMANAH - KECAMATAN MALIMGPING</t>
  </si>
  <si>
    <t>KP. WULANGSARI DESA MALINGPING UTARA - KECAMATAN MALIGPING</t>
  </si>
  <si>
    <t>WANASALAM</t>
  </si>
  <si>
    <t>DESA CIKEUSIK - KECAMATAN WANASALAM</t>
  </si>
  <si>
    <t>DESA CISARAP - KECAMATAN WANSALAM</t>
  </si>
  <si>
    <t xml:space="preserve">KP. CIPEDANG DESA CIPEDANG - KECAMATAN WANSALAM </t>
  </si>
  <si>
    <t>DESA BEJOD - KECAMATAN WANASALM</t>
  </si>
  <si>
    <t>CIGEMBLONG</t>
  </si>
  <si>
    <t>KP. CILANGKAHAN DESA PEUCANGPARI - KECAMATN CIGEMBLONG</t>
  </si>
  <si>
    <t>3.</t>
  </si>
  <si>
    <t>4.</t>
  </si>
  <si>
    <t>5.</t>
  </si>
  <si>
    <t>6.</t>
  </si>
  <si>
    <t>KP. CIPARIUK DESA PARAKAN LIMA - KEC. CIRINTEUN</t>
  </si>
  <si>
    <t>CIRINTEUN</t>
  </si>
  <si>
    <t>7.</t>
  </si>
  <si>
    <t>SAJIRA</t>
  </si>
  <si>
    <t>DESA SUKARAME - KECAMATAN SAJIRA</t>
  </si>
  <si>
    <t>PANGGARANGAN</t>
  </si>
  <si>
    <t>KP. SUKASARI, KP. BABAKAN PINANG DESA SUKAJADI - KEC. PANGGARANGAN</t>
  </si>
  <si>
    <t>DESA SITURUGEN - KECAMATAN PANGGARANGAN</t>
  </si>
  <si>
    <t>KP. CIMAMPANG DESA PANGGARANGAN - KEC. PANGGARANGAN</t>
  </si>
  <si>
    <t>DESA HEGARMANAH - KECAMATAN PANGGARANGAN</t>
  </si>
  <si>
    <t>8.</t>
  </si>
  <si>
    <t>BOJONGMANIK</t>
  </si>
  <si>
    <t>KP. BOJONGMANIK GIRANG DESA BOJONGMANIK - KECAMATAN BOJONGMANIK</t>
  </si>
  <si>
    <t>9.</t>
  </si>
  <si>
    <t>DESA BAYAH BARAT - KECAMATAN BAYAH</t>
  </si>
  <si>
    <t>DESA DARMASARI - KECAMATAN BAYAH</t>
  </si>
  <si>
    <t>LEUWIDAMAR</t>
  </si>
  <si>
    <t>KP. PARAHIANG DESA LEBAK PARAHIANG - KEC. LEUIDAMAR</t>
  </si>
  <si>
    <t>DESA MARGAWANGI - KECAMATAN LEUWIDAMAR</t>
  </si>
  <si>
    <t>DESA WANTISARI - KECAMATAN LEUWIDAMAR</t>
  </si>
  <si>
    <t>GUNUNG KENCANA</t>
  </si>
  <si>
    <t>KP. CIAKAR KELURAHAN CIAKAR - KEC. GN KENACANA</t>
  </si>
  <si>
    <t>12.</t>
  </si>
  <si>
    <t>CIMARGA</t>
  </si>
  <si>
    <t>DESA SUKAMANIK - KEC. CIMARGA</t>
  </si>
  <si>
    <t>DESA SANGKANMANIK - KEC. CIMARGA</t>
  </si>
  <si>
    <t>DESA INTENJAYA - KEC. CIMARGA</t>
  </si>
  <si>
    <t>DESA MARGAJAYA - KEC. CIMARGA</t>
  </si>
  <si>
    <t>DESA SARAGENI - KEC. CIMARGA</t>
  </si>
  <si>
    <t>DESA MARGALUYU - KEC. CIMARGA</t>
  </si>
  <si>
    <t>DESA MARGATIRTA - KEC. CIMARGA</t>
  </si>
  <si>
    <t>DESA GIRIMUKTI - KEC. CIMARGA</t>
  </si>
  <si>
    <t>11.</t>
  </si>
  <si>
    <t>10.</t>
  </si>
  <si>
    <t>BAYAH</t>
  </si>
  <si>
    <t>KALANGANYAR</t>
  </si>
  <si>
    <t>KP. RANCA KUTUNG DESA KALANGANYAR - KEC. KALANGANYAR</t>
  </si>
  <si>
    <t>13.</t>
  </si>
  <si>
    <t>CIKULUR</t>
  </si>
  <si>
    <t>KP. CIBOGO DESA MUARA DUA - KEC. CIKULUR</t>
  </si>
  <si>
    <t>14.</t>
  </si>
  <si>
    <t>CIBADAK</t>
  </si>
  <si>
    <t>DESA BOJONGLELES - KECAMATAN CIMARGA</t>
  </si>
  <si>
    <t xml:space="preserve"> </t>
  </si>
  <si>
    <t>TOTAL</t>
  </si>
  <si>
    <t>KK</t>
  </si>
  <si>
    <t>JIWA</t>
  </si>
  <si>
    <t>TOTAL KESELURUHAN</t>
  </si>
  <si>
    <t>JUMLAH TERDAMPAK 49 KAMPUNG 47 DESA DARI 14 KECAMATAN 
- 1.909 RUMAH TERENDAM BANJIR
- 10 FASILITAS SOSIAL TERDAMPAK
- FASILITAS UMUM TERDAMPAK
- 2 INSFRASTRUKTUR TERDAMPAK
- 1 LUKA RINGAN 1 KORBAN JIWA MENINGGAL DUNIA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</si>
  <si>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</si>
  <si>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TANAH LONGSOR</t>
  </si>
  <si>
    <t>DI WILAYAH KABUPATEN LEBAK TAHUN 2024</t>
  </si>
  <si>
    <t>REKAP KEJADIAN BENCANA ALAM BANJIR DAN TANAH LONGSOR</t>
  </si>
  <si>
    <t>DESA JALUPANG GIRANG = KECAMATAN BANJARSARI</t>
  </si>
  <si>
    <t>KP. CIBUNGUR DESA CIBUNGUR - KECAMATAN CIJAKU</t>
  </si>
  <si>
    <t>1 JALAN DESA PENGHUBUNG ANTAR KAMPUNG</t>
  </si>
  <si>
    <t>KP. LEBAK JAHA DESA MALINGPING SELATAN - KEC. MALINGPING</t>
  </si>
  <si>
    <t>RUSAK BERAT</t>
  </si>
  <si>
    <t>KP. CIJAU MASJID DESA KAROYA - KECAMATAN CIRINTEUN</t>
  </si>
  <si>
    <t>RUSAK RINGAN</t>
  </si>
  <si>
    <t>KP. MUHARA DESA CIRINTEN - KECAMATAN CIRINTEN</t>
  </si>
  <si>
    <t>KP. SUKAMAJU DESA BADUR - KECAMATAN CIHARA</t>
  </si>
  <si>
    <t>RUSAK SEDANG</t>
  </si>
  <si>
    <t>KP. CIPURUN, DESA SITURUGEN KECAMATAN PANGGARANGAN</t>
  </si>
  <si>
    <t>2 RUSAK RINGAN
1 RUSAK SEDANG</t>
  </si>
  <si>
    <t>KP. CIMAYANG BARAT DESA KEBON CAU - KECAMATAN BOJONGMANIK</t>
  </si>
  <si>
    <t>DESA CIMANCAK - KECAMATAN BAYAH</t>
  </si>
  <si>
    <t>DESA SUWAKAN - KECAMATAN BAYAH</t>
  </si>
  <si>
    <t>KP. LEBAK MANGGAH, KP. CIMENTONG DESA CIDIKIT - KECAMATAN BAYAH</t>
  </si>
  <si>
    <t>DESA BOJONGMENTENG - KECAMATAN LEUWIDAMAR</t>
  </si>
  <si>
    <t>DESA KANEKES - KECAMATAN LEUIDAMAR</t>
  </si>
  <si>
    <t>KP. KONDANG DESA CPANAS - KECAMATAN CIPANAS</t>
  </si>
  <si>
    <t>CIPANAS</t>
  </si>
  <si>
    <t>CIBEBER</t>
  </si>
  <si>
    <t>KP. CIAYUNAN DESA SYKAMULYA - KEC. CIBEBER</t>
  </si>
  <si>
    <t>2 JALAN DESA TERTUTUP LONGSORAN</t>
  </si>
  <si>
    <t>KP. CIPANGGU DESA HEGARMANAH - KEC. CIBEBER</t>
  </si>
  <si>
    <t>DESA WARUNG BANTEN - KECAMATAN CIBEBER</t>
  </si>
  <si>
    <t>1 JALAN DESA TERTUTUP TANAH LONGSOR</t>
  </si>
  <si>
    <t>KP. TEGALLUMBU DESA WANASARI - KECAMATAN BAYAH</t>
  </si>
  <si>
    <t>DESA SUKATANI - KECAMATAN CIBEBER</t>
  </si>
  <si>
    <t>MUNCANG</t>
  </si>
  <si>
    <t>DESA PASIR EURI - KEC. MUNCANG</t>
  </si>
  <si>
    <t>DESA GIRI JAGABAYA - KEC. MUNCANG</t>
  </si>
  <si>
    <t>DESA MUNCANG - KECAMATAN MUNCANG</t>
  </si>
  <si>
    <t>1 JALAN POROS DESA TRTUTUP LONGSOR</t>
  </si>
  <si>
    <t>1 JALAN DESA PENGHUBUNG DAN 1 JEMBATAN TERPUTUS TERDAMPAK</t>
  </si>
  <si>
    <t>DESA SINDANGWANGI - KECAMATAN MUNCANG</t>
  </si>
  <si>
    <t>BTN BIP DESA KADU AGUNG BARAT- KEC. CIBADAK</t>
  </si>
  <si>
    <t>SOBANG</t>
  </si>
  <si>
    <t>KP. PASIR EURIH DESA SINDANGLAYA - KEC. SOBANG</t>
  </si>
  <si>
    <t>KP. BONGKOK DESA SUKARESMI - KEC. MUNCANG</t>
  </si>
  <si>
    <t>CIHARA</t>
  </si>
  <si>
    <t>KP. LEBAK PARI III DESA LEBAK PEUNDEUY - KEC. CIHARA</t>
  </si>
  <si>
    <t>CILOGRANG</t>
  </si>
  <si>
    <t>KP. PASIR PEUNDEUY, KP. BOJONGJENGKOL, KP. NANGGEWER DESA CIJENGKOL - KEC. CILOGRANG</t>
  </si>
  <si>
    <t>7 RUSAK RINGAN
16 RUSAK BERAT</t>
  </si>
  <si>
    <t>6 RUSAK RINGAN
1 RUSAK BERAT</t>
  </si>
  <si>
    <t>KP. WARUNGDOYONG, KP. CIPINANG DESA GIRIMUKTI - KEC. CILOGRANG</t>
  </si>
  <si>
    <t>KP. CIAWI TENGAH, KP. CITARATE DESA GUNUNGBATU - KEC. CILOGRANG</t>
  </si>
  <si>
    <t xml:space="preserve">RUSAK RINGAN </t>
  </si>
  <si>
    <t>1 RUSAK RINGAN
3 RUSAK BERAT</t>
  </si>
  <si>
    <t>15.</t>
  </si>
  <si>
    <t>16.</t>
  </si>
  <si>
    <t>16 KECAMATAN</t>
  </si>
  <si>
    <t>KP. BATUNUNGGUL, KP. PASIR JAMBU, KP. CIKARANG, KP. BANTAR KALAPA, DESA CIBARENO - KEC. CILOGRANG</t>
  </si>
  <si>
    <t>DESA CIKOTOK - KECAMATAN CIBEBER</t>
  </si>
  <si>
    <t>DESA CIHERANG - KECAMATAN CIBEBER</t>
  </si>
  <si>
    <t>DESA NEGLASARI - KECAMATAN CIBEBER</t>
  </si>
  <si>
    <t>DESA CIMANDIRI - KECAMATAN PANGGARANGAN</t>
  </si>
  <si>
    <t>DESA PANGGARANGAN - KECAMATAN PANGGARANGAN</t>
  </si>
  <si>
    <t>8 RUSAK BERAT
24 RUSAK RINGAN</t>
  </si>
  <si>
    <t>2 RUSAK BERAT
5 RUSAK RINGAN</t>
  </si>
  <si>
    <t>DESA MEKARJAYA - KECAMATAN PANGGARANGAN</t>
  </si>
  <si>
    <t xml:space="preserve">DESA CIBARENGKOK - KECAMATAN PANGGARANGAN </t>
  </si>
  <si>
    <t>DESA PANYAUNGAN - KECAMATAN CIHARA</t>
  </si>
  <si>
    <t>MENGUNGSI</t>
  </si>
  <si>
    <t>Desa Cisuren</t>
  </si>
  <si>
    <t>CILELES</t>
  </si>
  <si>
    <t>DESA DAROYON - KECAMATAN CILELES</t>
  </si>
  <si>
    <t>SDN 1 DAROYON</t>
  </si>
  <si>
    <t>JLN RAYA BOJONGMANIK - CIRINTEUN</t>
  </si>
  <si>
    <t>DESA MEKARMANIK - KECAMATAN BOJONGMANIK</t>
  </si>
  <si>
    <t>JEMBATAN PENGHUBUNG DESA MEKARMANIK DAN DESA KADU RAHAYU
JEMBATAN PENGHUBUNG KP. CIMULI - KP. SUKARAJA</t>
  </si>
  <si>
    <t>10 RR, 7 RB</t>
  </si>
  <si>
    <t>45 RR, 7 RB</t>
  </si>
  <si>
    <t>JUMLAH TERDAMPAK 43 KAMPUNG 33 DESA DARI 16 KECAMATAN 
- 154 RUMAH TERDAMPAK TANAH LONGSOR
- 158 RR 3 RS 45 RB TOTAL : 206 RUMAH RUSAK TERDAMPAK
- 305 KK 1148 JIWA
- 5 FASILITAS SOSIAL TERDAMPAK 
- 2 FASILITAS UMUM TERDAMPAK
- 8 INSFRASTRUKTUR TERDAMPAK
- 1 LUKA RINGAN 1 KORBAN JIWA MENINGGAL DUNIA
UPDATE 09 DESEMBER TAHUN 2024</t>
  </si>
  <si>
    <t>JUMLAH TERDAMPAK 49 KAMPUNG 47 DESA DARI 14 KECAMATAN 
- 1.928 RUMAH TERENDAM BANJIR
- 1.928 KK 7.65 6 JIWA
- 11 FASILITAS SOSIAL TERDAMPAK
- FASILITAS UMUM TERDAMPAK
- 11 INSFRASTRUKTUR TERDAMPAK
- 1 LUKA RINGAN 1 KORBAN JIWA MENINGGAL DUNIA
UPDATE 09 DESEMBER TAHUN 2024</t>
  </si>
  <si>
    <t>MENGUNGSI TEMPAT SAUDARA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</si>
</sst>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b/>
      <i/>
      <sz val="14"/>
      <color theme="1"/>
      <name val="Aptos Narrow"/>
      <scheme val="minor"/>
    </font>
    <font>
      <b/>
      <sz val="12"/>
      <color theme="1"/>
      <name val="Aptos Narrow"/>
      <scheme val="minor"/>
    </font>
    <font>
      <b/>
      <i/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4" xfId="0" applyBorder="1"/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2" xfId="0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0" xfId="0" applyFont="1" applyFill="1"/>
    <xf numFmtId="0" fontId="1" fillId="4" borderId="12" xfId="0" applyFont="1" applyFill="1" applyBorder="1"/>
    <xf numFmtId="0" fontId="1" fillId="3" borderId="1" xfId="0" applyFont="1" applyFill="1" applyBorder="1"/>
    <xf numFmtId="0" fontId="1" fillId="3" borderId="12" xfId="0" applyFont="1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 vertical="center" wrapText="1"/>
    </xf>
    <xf numFmtId="0" fontId="1" fillId="5" borderId="12" xfId="0" applyFont="1" applyFill="1" applyBorder="1"/>
    <xf numFmtId="0" fontId="0" fillId="0" borderId="0" xfId="0" applyAlignment="1">
      <alignment horizontal="center" vertical="center"/>
    </xf>
    <xf numFmtId="0" fontId="1" fillId="5" borderId="1" xfId="0" quotePrefix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251BC-1A09-4ED7-894A-B873D462C19A}">
  <dimension ref="A7:AK81"/>
  <sheetViews>
    <sheetView topLeftCell="A63" zoomScale="85" zoomScaleNormal="85" workbookViewId="0">
      <selection activeCell="B86" sqref="B86"/>
    </sheetView>
  </sheetViews>
  <sheetFormatPr defaultRowHeight="15" x14ac:dyDescent="0.25"/>
  <cols>
    <col min="1" max="1" width="5.140625" customWidth="1"/>
    <col min="2" max="2" width="18.5703125" customWidth="1"/>
    <col min="3" max="3" width="19" customWidth="1"/>
    <col min="4" max="4" width="20.85546875" customWidth="1"/>
    <col min="7" max="7" width="9.7109375" customWidth="1"/>
    <col min="12" max="12" width="16.140625" customWidth="1"/>
    <col min="16" max="16" width="15.7109375" customWidth="1"/>
    <col min="17" max="17" width="13.5703125" customWidth="1"/>
    <col min="18" max="18" width="12" customWidth="1"/>
    <col min="19" max="19" width="14.5703125" customWidth="1"/>
    <col min="20" max="20" width="13.42578125" customWidth="1"/>
    <col min="21" max="21" width="21" customWidth="1"/>
    <col min="22" max="22" width="12.140625" customWidth="1"/>
    <col min="23" max="23" width="13.140625" customWidth="1"/>
    <col min="24" max="24" width="14.85546875" customWidth="1"/>
  </cols>
  <sheetData>
    <row r="7" spans="1:21" ht="59.25" customHeight="1" x14ac:dyDescent="0.25">
      <c r="A7" s="57" t="s">
        <v>0</v>
      </c>
      <c r="B7" s="57" t="s">
        <v>4</v>
      </c>
      <c r="C7" s="57" t="s">
        <v>1</v>
      </c>
      <c r="D7" s="57" t="s">
        <v>2</v>
      </c>
      <c r="E7" s="57" t="s">
        <v>3</v>
      </c>
      <c r="F7" s="57"/>
      <c r="G7" s="60" t="s">
        <v>5</v>
      </c>
      <c r="H7" s="61"/>
      <c r="I7" s="61"/>
      <c r="J7" s="61"/>
      <c r="K7" s="62"/>
      <c r="L7" s="57" t="s">
        <v>17</v>
      </c>
      <c r="M7" s="57" t="s">
        <v>9</v>
      </c>
      <c r="N7" s="57"/>
      <c r="O7" s="57"/>
      <c r="P7" s="57" t="s">
        <v>17</v>
      </c>
      <c r="Q7" s="57" t="s">
        <v>12</v>
      </c>
      <c r="R7" s="57"/>
      <c r="S7" s="57"/>
      <c r="T7" s="57"/>
      <c r="U7" s="58" t="s">
        <v>17</v>
      </c>
    </row>
    <row r="8" spans="1:21" ht="36" customHeight="1" x14ac:dyDescent="0.25">
      <c r="A8" s="57"/>
      <c r="B8" s="57"/>
      <c r="C8" s="57"/>
      <c r="D8" s="57"/>
      <c r="E8" s="57"/>
      <c r="F8" s="57"/>
      <c r="G8" s="12" t="s">
        <v>6</v>
      </c>
      <c r="H8" s="12" t="s">
        <v>7</v>
      </c>
      <c r="I8" s="12" t="s">
        <v>8</v>
      </c>
      <c r="J8" s="12" t="s">
        <v>101</v>
      </c>
      <c r="K8" s="12" t="s">
        <v>102</v>
      </c>
      <c r="L8" s="57"/>
      <c r="M8" s="13" t="s">
        <v>10</v>
      </c>
      <c r="N8" s="13" t="s">
        <v>11</v>
      </c>
      <c r="O8" s="13" t="s">
        <v>18</v>
      </c>
      <c r="P8" s="57"/>
      <c r="Q8" s="12" t="s">
        <v>14</v>
      </c>
      <c r="R8" s="12" t="s">
        <v>13</v>
      </c>
      <c r="S8" s="12" t="s">
        <v>15</v>
      </c>
      <c r="T8" s="12" t="s">
        <v>16</v>
      </c>
      <c r="U8" s="59"/>
    </row>
    <row r="9" spans="1:21" ht="59.25" customHeight="1" x14ac:dyDescent="0.25">
      <c r="A9" s="11" t="s">
        <v>33</v>
      </c>
      <c r="B9" s="7" t="s">
        <v>19</v>
      </c>
      <c r="C9" s="9" t="s">
        <v>20</v>
      </c>
      <c r="D9" s="6" t="s">
        <v>21</v>
      </c>
      <c r="E9" s="43" t="s">
        <v>22</v>
      </c>
      <c r="F9" s="44"/>
      <c r="G9" s="8">
        <v>45</v>
      </c>
      <c r="H9" s="8">
        <v>4</v>
      </c>
      <c r="I9" s="1"/>
      <c r="J9" s="1"/>
      <c r="K9" s="1"/>
      <c r="L9" s="1"/>
      <c r="M9" s="8"/>
      <c r="N9" s="1"/>
      <c r="O9" s="8"/>
      <c r="P9" s="1"/>
      <c r="Q9" s="1"/>
      <c r="R9" s="1"/>
      <c r="S9" s="1"/>
      <c r="T9" s="1"/>
      <c r="U9" s="1"/>
    </row>
    <row r="10" spans="1:21" ht="59.25" customHeight="1" x14ac:dyDescent="0.25">
      <c r="A10" s="10"/>
      <c r="B10" s="1"/>
      <c r="C10" s="10"/>
      <c r="D10" s="6" t="s">
        <v>23</v>
      </c>
      <c r="E10" s="47"/>
      <c r="F10" s="48"/>
      <c r="G10" s="8">
        <v>70</v>
      </c>
      <c r="H10" s="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59.25" customHeight="1" x14ac:dyDescent="0.25">
      <c r="A11" s="10"/>
      <c r="B11" s="1"/>
      <c r="C11" s="10"/>
      <c r="D11" s="6" t="s">
        <v>24</v>
      </c>
      <c r="E11" s="47"/>
      <c r="F11" s="48"/>
      <c r="G11" s="8">
        <v>39</v>
      </c>
      <c r="H11" s="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59.25" customHeight="1" x14ac:dyDescent="0.25">
      <c r="A12" s="10"/>
      <c r="B12" s="1"/>
      <c r="C12" s="10"/>
      <c r="D12" s="6" t="s">
        <v>25</v>
      </c>
      <c r="E12" s="47"/>
      <c r="F12" s="48"/>
      <c r="G12" s="8">
        <v>97</v>
      </c>
      <c r="H12" s="8">
        <v>1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59.25" customHeight="1" x14ac:dyDescent="0.25">
      <c r="A13" s="10"/>
      <c r="B13" s="1"/>
      <c r="C13" s="10"/>
      <c r="D13" s="6" t="s">
        <v>26</v>
      </c>
      <c r="E13" s="47"/>
      <c r="F13" s="48"/>
      <c r="G13" s="8">
        <v>33</v>
      </c>
      <c r="H13" s="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59.25" customHeight="1" x14ac:dyDescent="0.25">
      <c r="A14" s="10"/>
      <c r="B14" s="1"/>
      <c r="C14" s="10"/>
      <c r="D14" s="6" t="s">
        <v>27</v>
      </c>
      <c r="E14" s="47"/>
      <c r="F14" s="48"/>
      <c r="G14" s="8">
        <v>67</v>
      </c>
      <c r="H14" s="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59.25" customHeight="1" x14ac:dyDescent="0.25">
      <c r="A15" s="10"/>
      <c r="B15" s="1"/>
      <c r="C15" s="10"/>
      <c r="D15" s="6" t="s">
        <v>28</v>
      </c>
      <c r="E15" s="47"/>
      <c r="F15" s="48"/>
      <c r="G15" s="8">
        <v>150</v>
      </c>
      <c r="H15" s="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59.25" customHeight="1" x14ac:dyDescent="0.25">
      <c r="A16" s="10"/>
      <c r="B16" s="1"/>
      <c r="C16" s="10"/>
      <c r="D16" s="6" t="s">
        <v>29</v>
      </c>
      <c r="E16" s="47"/>
      <c r="F16" s="48"/>
      <c r="G16" s="8">
        <v>10</v>
      </c>
      <c r="H16" s="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59.25" customHeight="1" x14ac:dyDescent="0.25">
      <c r="A17" s="10"/>
      <c r="B17" s="1"/>
      <c r="C17" s="10"/>
      <c r="D17" s="6" t="s">
        <v>30</v>
      </c>
      <c r="E17" s="47"/>
      <c r="F17" s="48"/>
      <c r="G17" s="8">
        <v>12</v>
      </c>
      <c r="H17" s="8"/>
      <c r="I17" s="1"/>
      <c r="J17" s="1"/>
      <c r="K17" s="1"/>
      <c r="L17" s="1"/>
      <c r="M17" s="8"/>
      <c r="N17" s="8"/>
      <c r="O17" s="8">
        <v>1</v>
      </c>
      <c r="P17" s="1"/>
      <c r="Q17" s="1"/>
      <c r="R17" s="1"/>
      <c r="S17" s="1"/>
      <c r="T17" s="1"/>
      <c r="U17" s="1"/>
    </row>
    <row r="18" spans="1:21" ht="59.25" customHeight="1" x14ac:dyDescent="0.25">
      <c r="A18" s="10"/>
      <c r="B18" s="1"/>
      <c r="C18" s="10"/>
      <c r="D18" s="6" t="s">
        <v>32</v>
      </c>
      <c r="E18" s="47"/>
      <c r="F18" s="48"/>
      <c r="G18" s="8">
        <v>220</v>
      </c>
      <c r="H18" s="8"/>
      <c r="I18" s="1"/>
      <c r="J18" s="1"/>
      <c r="K18" s="1"/>
      <c r="L18" s="1"/>
      <c r="M18" s="8"/>
      <c r="N18" s="8"/>
      <c r="O18" s="8"/>
      <c r="P18" s="1"/>
      <c r="Q18" s="1"/>
      <c r="R18" s="1"/>
      <c r="S18" s="1"/>
      <c r="T18" s="1"/>
      <c r="U18" s="1"/>
    </row>
    <row r="19" spans="1:21" ht="59.25" customHeight="1" x14ac:dyDescent="0.25">
      <c r="A19" s="10"/>
      <c r="B19" s="1"/>
      <c r="C19" s="10"/>
      <c r="D19" s="6" t="s">
        <v>31</v>
      </c>
      <c r="E19" s="45"/>
      <c r="F19" s="46"/>
      <c r="G19" s="8">
        <v>22</v>
      </c>
      <c r="H19" s="8"/>
      <c r="I19" s="1"/>
      <c r="J19" s="1"/>
      <c r="K19" s="1"/>
      <c r="L19" s="1"/>
      <c r="M19" s="8">
        <v>1</v>
      </c>
      <c r="N19" s="8"/>
      <c r="O19" s="8"/>
      <c r="P19" s="1"/>
      <c r="Q19" s="1"/>
      <c r="R19" s="1"/>
      <c r="S19" s="1"/>
      <c r="T19" s="1"/>
      <c r="U19" s="1"/>
    </row>
    <row r="20" spans="1:21" s="26" customFormat="1" ht="59.25" customHeight="1" x14ac:dyDescent="0.25">
      <c r="A20" s="15"/>
      <c r="B20" s="15"/>
      <c r="C20" s="15"/>
      <c r="D20" s="25"/>
      <c r="E20" s="41" t="s">
        <v>100</v>
      </c>
      <c r="F20" s="42"/>
      <c r="G20" s="14">
        <f>SUM(G9:G19)</f>
        <v>765</v>
      </c>
      <c r="H20" s="14">
        <f>SUM(H9,H12)</f>
        <v>5</v>
      </c>
      <c r="I20" s="15"/>
      <c r="J20" s="15"/>
      <c r="K20" s="15"/>
      <c r="L20" s="15"/>
      <c r="M20" s="14">
        <v>1</v>
      </c>
      <c r="N20" s="14"/>
      <c r="O20" s="14">
        <v>1</v>
      </c>
      <c r="P20" s="15"/>
      <c r="Q20" s="15"/>
      <c r="R20" s="15"/>
      <c r="S20" s="15"/>
      <c r="T20" s="15"/>
      <c r="U20" s="15"/>
    </row>
    <row r="21" spans="1:21" ht="59.25" customHeight="1" x14ac:dyDescent="0.25">
      <c r="A21" s="11" t="s">
        <v>34</v>
      </c>
      <c r="B21" s="1"/>
      <c r="C21" s="9" t="s">
        <v>35</v>
      </c>
      <c r="D21" s="7" t="s">
        <v>36</v>
      </c>
      <c r="E21" s="43" t="s">
        <v>22</v>
      </c>
      <c r="F21" s="44"/>
      <c r="G21" s="8"/>
      <c r="H21" s="8"/>
      <c r="I21" s="1"/>
      <c r="J21" s="1"/>
      <c r="K21" s="1"/>
      <c r="L21" s="1"/>
      <c r="M21" s="8"/>
      <c r="N21" s="8"/>
      <c r="O21" s="8"/>
      <c r="P21" s="1"/>
      <c r="Q21" s="1"/>
      <c r="R21" s="1"/>
      <c r="S21" s="1"/>
      <c r="T21" s="1"/>
      <c r="U21" s="1"/>
    </row>
    <row r="22" spans="1:21" ht="59.25" customHeight="1" x14ac:dyDescent="0.25">
      <c r="A22" s="10"/>
      <c r="B22" s="1"/>
      <c r="C22" s="10"/>
      <c r="D22" s="7" t="s">
        <v>38</v>
      </c>
      <c r="E22" s="47"/>
      <c r="F22" s="48"/>
      <c r="G22" s="8"/>
      <c r="H22" s="8"/>
      <c r="I22" s="1"/>
      <c r="J22" s="1"/>
      <c r="K22" s="1"/>
      <c r="L22" s="1"/>
      <c r="M22" s="8"/>
      <c r="N22" s="8"/>
      <c r="O22" s="8"/>
      <c r="P22" s="1"/>
      <c r="Q22" s="8">
        <v>1</v>
      </c>
      <c r="R22" s="1"/>
      <c r="S22" s="1"/>
      <c r="T22" s="1"/>
      <c r="U22" s="1"/>
    </row>
    <row r="23" spans="1:21" ht="59.25" customHeight="1" x14ac:dyDescent="0.25">
      <c r="A23" s="10"/>
      <c r="B23" s="1"/>
      <c r="C23" s="10"/>
      <c r="D23" s="7" t="s">
        <v>37</v>
      </c>
      <c r="E23" s="47"/>
      <c r="F23" s="48"/>
      <c r="G23" s="8">
        <v>46</v>
      </c>
      <c r="H23" s="8"/>
      <c r="I23" s="1"/>
      <c r="J23" s="1"/>
      <c r="K23" s="1"/>
      <c r="L23" s="1"/>
      <c r="M23" s="8"/>
      <c r="N23" s="8"/>
      <c r="O23" s="8"/>
      <c r="P23" s="1"/>
      <c r="Q23" s="1"/>
      <c r="R23" s="1"/>
      <c r="S23" s="1"/>
      <c r="T23" s="1"/>
      <c r="U23" s="1"/>
    </row>
    <row r="24" spans="1:21" ht="59.25" customHeight="1" x14ac:dyDescent="0.25">
      <c r="A24" s="10"/>
      <c r="B24" s="1"/>
      <c r="C24" s="10"/>
      <c r="D24" s="7" t="s">
        <v>39</v>
      </c>
      <c r="E24" s="47"/>
      <c r="F24" s="48"/>
      <c r="G24" s="8">
        <v>5</v>
      </c>
      <c r="H24" s="8"/>
      <c r="I24" s="1"/>
      <c r="J24" s="1"/>
      <c r="K24" s="1"/>
      <c r="L24" s="1"/>
      <c r="M24" s="8"/>
      <c r="N24" s="8"/>
      <c r="O24" s="8"/>
      <c r="P24" s="1"/>
      <c r="Q24" s="1"/>
      <c r="R24" s="1"/>
      <c r="S24" s="1"/>
      <c r="T24" s="1"/>
      <c r="U24" s="1"/>
    </row>
    <row r="25" spans="1:21" ht="59.25" customHeight="1" x14ac:dyDescent="0.25">
      <c r="A25" s="9" t="s">
        <v>52</v>
      </c>
      <c r="B25" s="1"/>
      <c r="C25" s="9" t="s">
        <v>99</v>
      </c>
      <c r="D25" s="7" t="s">
        <v>41</v>
      </c>
      <c r="E25" s="47"/>
      <c r="F25" s="48"/>
      <c r="G25" s="8">
        <v>5</v>
      </c>
      <c r="H25" s="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59.25" customHeight="1" x14ac:dyDescent="0.25">
      <c r="A26" s="9"/>
      <c r="B26" s="1"/>
      <c r="C26" s="10"/>
      <c r="D26" s="7" t="s">
        <v>42</v>
      </c>
      <c r="E26" s="47"/>
      <c r="F26" s="48"/>
      <c r="G26" s="8">
        <v>10</v>
      </c>
      <c r="H26" s="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59.25" customHeight="1" x14ac:dyDescent="0.25">
      <c r="A27" s="9"/>
      <c r="B27" s="1"/>
      <c r="C27" s="10"/>
      <c r="D27" s="6" t="s">
        <v>43</v>
      </c>
      <c r="E27" s="47"/>
      <c r="F27" s="48"/>
      <c r="G27" s="8">
        <v>5</v>
      </c>
      <c r="H27" s="8">
        <v>1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59.25" customHeight="1" x14ac:dyDescent="0.25">
      <c r="A28" s="9"/>
      <c r="B28" s="1"/>
      <c r="C28" s="10"/>
      <c r="D28" s="7" t="s">
        <v>44</v>
      </c>
      <c r="E28" s="45"/>
      <c r="F28" s="46"/>
      <c r="G28" s="8"/>
      <c r="H28" s="8"/>
      <c r="I28" s="1"/>
      <c r="J28" s="1"/>
      <c r="K28" s="1"/>
      <c r="L28" s="1"/>
      <c r="M28" s="1"/>
      <c r="N28" s="1"/>
      <c r="O28" s="1"/>
      <c r="P28" s="1"/>
      <c r="Q28" s="1"/>
      <c r="R28" s="8">
        <v>1</v>
      </c>
      <c r="S28" s="1"/>
      <c r="T28" s="1"/>
      <c r="U28" s="1"/>
    </row>
    <row r="29" spans="1:21" s="26" customFormat="1" ht="59.25" customHeight="1" x14ac:dyDescent="0.25">
      <c r="A29" s="14"/>
      <c r="B29" s="15"/>
      <c r="C29" s="15"/>
      <c r="D29" s="16"/>
      <c r="E29" s="41" t="s">
        <v>100</v>
      </c>
      <c r="F29" s="42"/>
      <c r="G29" s="14">
        <f>SUM(G23:G28)</f>
        <v>71</v>
      </c>
      <c r="H29" s="14">
        <v>1</v>
      </c>
      <c r="I29" s="15"/>
      <c r="J29" s="15"/>
      <c r="K29" s="15"/>
      <c r="L29" s="15"/>
      <c r="M29" s="15"/>
      <c r="N29" s="15"/>
      <c r="O29" s="15"/>
      <c r="P29" s="15"/>
      <c r="Q29" s="14">
        <v>1</v>
      </c>
      <c r="R29" s="14">
        <v>1</v>
      </c>
      <c r="S29" s="15"/>
      <c r="T29" s="15"/>
      <c r="U29" s="15"/>
    </row>
    <row r="30" spans="1:21" ht="59.25" customHeight="1" x14ac:dyDescent="0.25">
      <c r="A30" s="9" t="s">
        <v>53</v>
      </c>
      <c r="B30" s="1"/>
      <c r="C30" s="11" t="s">
        <v>45</v>
      </c>
      <c r="D30" s="7" t="s">
        <v>46</v>
      </c>
      <c r="E30" s="43" t="s">
        <v>22</v>
      </c>
      <c r="F30" s="44"/>
      <c r="G30" s="8">
        <v>70</v>
      </c>
      <c r="H30" s="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59.25" customHeight="1" x14ac:dyDescent="0.25">
      <c r="A31" s="9"/>
      <c r="B31" s="1"/>
      <c r="C31" s="10"/>
      <c r="D31" s="7" t="s">
        <v>47</v>
      </c>
      <c r="E31" s="47"/>
      <c r="F31" s="48"/>
      <c r="G31" s="8">
        <v>50</v>
      </c>
      <c r="H31" s="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59.25" customHeight="1" x14ac:dyDescent="0.25">
      <c r="A32" s="9"/>
      <c r="B32" s="1"/>
      <c r="C32" s="10"/>
      <c r="D32" s="7" t="s">
        <v>48</v>
      </c>
      <c r="E32" s="47"/>
      <c r="F32" s="48"/>
      <c r="G32" s="8">
        <v>300</v>
      </c>
      <c r="H32" s="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59.25" customHeight="1" x14ac:dyDescent="0.25">
      <c r="A33" s="9"/>
      <c r="B33" s="1"/>
      <c r="C33" s="10"/>
      <c r="D33" s="7" t="s">
        <v>49</v>
      </c>
      <c r="E33" s="45"/>
      <c r="F33" s="46"/>
      <c r="G33" s="8">
        <v>39</v>
      </c>
      <c r="H33" s="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s="26" customFormat="1" ht="59.25" customHeight="1" x14ac:dyDescent="0.25">
      <c r="A34" s="14"/>
      <c r="B34" s="15"/>
      <c r="C34" s="15"/>
      <c r="D34" s="16"/>
      <c r="E34" s="41" t="s">
        <v>100</v>
      </c>
      <c r="F34" s="42"/>
      <c r="G34" s="14">
        <f>SUM(G30:G33)</f>
        <v>459</v>
      </c>
      <c r="H34" s="14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 ht="59.25" customHeight="1" x14ac:dyDescent="0.25">
      <c r="A35" s="9" t="s">
        <v>54</v>
      </c>
      <c r="B35" s="1"/>
      <c r="C35" s="11" t="s">
        <v>50</v>
      </c>
      <c r="D35" s="7" t="s">
        <v>51</v>
      </c>
      <c r="E35" s="39" t="s">
        <v>22</v>
      </c>
      <c r="F35" s="40"/>
      <c r="G35" s="8">
        <v>16</v>
      </c>
      <c r="H35" s="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s="26" customFormat="1" ht="59.25" customHeight="1" x14ac:dyDescent="0.25">
      <c r="A36" s="14"/>
      <c r="B36" s="15"/>
      <c r="C36" s="16"/>
      <c r="D36" s="16"/>
      <c r="E36" s="41" t="s">
        <v>100</v>
      </c>
      <c r="F36" s="42"/>
      <c r="G36" s="14">
        <f>SUM(G35)</f>
        <v>16</v>
      </c>
      <c r="H36" s="14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1" ht="59.25" customHeight="1" x14ac:dyDescent="0.25">
      <c r="A37" s="9" t="s">
        <v>55</v>
      </c>
      <c r="B37" s="1"/>
      <c r="C37" s="11" t="s">
        <v>57</v>
      </c>
      <c r="D37" s="7" t="s">
        <v>56</v>
      </c>
      <c r="E37" s="39" t="s">
        <v>22</v>
      </c>
      <c r="F37" s="40"/>
      <c r="G37" s="8">
        <v>22</v>
      </c>
      <c r="H37" s="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s="26" customFormat="1" ht="59.25" customHeight="1" x14ac:dyDescent="0.25">
      <c r="A38" s="14"/>
      <c r="B38" s="15"/>
      <c r="C38" s="16"/>
      <c r="D38" s="16"/>
      <c r="E38" s="41" t="s">
        <v>100</v>
      </c>
      <c r="F38" s="42"/>
      <c r="G38" s="14">
        <f>SUM(G37)</f>
        <v>22</v>
      </c>
      <c r="H38" s="14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1:21" ht="59.25" customHeight="1" x14ac:dyDescent="0.25">
      <c r="A39" s="9" t="s">
        <v>58</v>
      </c>
      <c r="B39" s="1"/>
      <c r="C39" s="11" t="s">
        <v>61</v>
      </c>
      <c r="D39" s="7" t="s">
        <v>62</v>
      </c>
      <c r="E39" s="43" t="s">
        <v>22</v>
      </c>
      <c r="F39" s="44"/>
      <c r="G39" s="8">
        <v>19</v>
      </c>
      <c r="H39" s="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59.25" customHeight="1" x14ac:dyDescent="0.25">
      <c r="A40" s="9"/>
      <c r="B40" s="1"/>
      <c r="C40" s="11"/>
      <c r="D40" s="7" t="s">
        <v>63</v>
      </c>
      <c r="E40" s="47"/>
      <c r="F40" s="48"/>
      <c r="G40" s="8">
        <v>20</v>
      </c>
      <c r="H40" s="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59.25" customHeight="1" x14ac:dyDescent="0.25">
      <c r="A41" s="9"/>
      <c r="B41" s="1"/>
      <c r="C41" s="11"/>
      <c r="D41" s="7" t="s">
        <v>64</v>
      </c>
      <c r="E41" s="47"/>
      <c r="F41" s="48"/>
      <c r="G41" s="8">
        <v>7</v>
      </c>
      <c r="H41" s="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59.25" customHeight="1" x14ac:dyDescent="0.25">
      <c r="A42" s="9"/>
      <c r="B42" s="1"/>
      <c r="C42" s="11"/>
      <c r="D42" s="7" t="s">
        <v>65</v>
      </c>
      <c r="E42" s="45"/>
      <c r="F42" s="46"/>
      <c r="G42" s="8">
        <v>13</v>
      </c>
      <c r="H42" s="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s="26" customFormat="1" ht="59.25" customHeight="1" x14ac:dyDescent="0.25">
      <c r="A43" s="14"/>
      <c r="B43" s="15"/>
      <c r="C43" s="16"/>
      <c r="D43" s="16"/>
      <c r="E43" s="41" t="s">
        <v>100</v>
      </c>
      <c r="F43" s="42"/>
      <c r="G43" s="14">
        <f>SUM(G39:G42)</f>
        <v>59</v>
      </c>
      <c r="H43" s="14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1:21" ht="59.25" customHeight="1" x14ac:dyDescent="0.25">
      <c r="A44" s="9" t="s">
        <v>66</v>
      </c>
      <c r="B44" s="1"/>
      <c r="C44" s="11" t="s">
        <v>67</v>
      </c>
      <c r="D44" s="7" t="s">
        <v>68</v>
      </c>
      <c r="E44" s="39" t="s">
        <v>22</v>
      </c>
      <c r="F44" s="40"/>
      <c r="G44" s="8">
        <v>4</v>
      </c>
      <c r="H44" s="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s="26" customFormat="1" ht="59.25" customHeight="1" x14ac:dyDescent="0.25">
      <c r="A45" s="14"/>
      <c r="B45" s="15"/>
      <c r="C45" s="16"/>
      <c r="D45" s="16"/>
      <c r="E45" s="41" t="s">
        <v>100</v>
      </c>
      <c r="F45" s="42"/>
      <c r="G45" s="14">
        <f>SUM(G44)</f>
        <v>4</v>
      </c>
      <c r="H45" s="14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1:21" ht="59.25" customHeight="1" x14ac:dyDescent="0.25">
      <c r="A46" s="9" t="s">
        <v>69</v>
      </c>
      <c r="B46" s="1"/>
      <c r="C46" s="11" t="s">
        <v>90</v>
      </c>
      <c r="D46" s="7" t="s">
        <v>70</v>
      </c>
      <c r="E46" s="43" t="s">
        <v>22</v>
      </c>
      <c r="F46" s="44"/>
      <c r="G46" s="8">
        <v>4</v>
      </c>
      <c r="H46" s="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59.25" customHeight="1" x14ac:dyDescent="0.25">
      <c r="A47" s="9"/>
      <c r="B47" s="1"/>
      <c r="C47" s="11"/>
      <c r="D47" s="7" t="s">
        <v>71</v>
      </c>
      <c r="E47" s="45"/>
      <c r="F47" s="46"/>
      <c r="G47" s="8">
        <v>19</v>
      </c>
      <c r="H47" s="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s="26" customFormat="1" ht="59.25" customHeight="1" x14ac:dyDescent="0.25">
      <c r="A48" s="14"/>
      <c r="B48" s="15"/>
      <c r="C48" s="16"/>
      <c r="D48" s="16"/>
      <c r="E48" s="41" t="s">
        <v>100</v>
      </c>
      <c r="F48" s="42"/>
      <c r="G48" s="14">
        <f>SUM(G46:G47)</f>
        <v>23</v>
      </c>
      <c r="H48" s="14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spans="1:21" ht="59.25" customHeight="1" x14ac:dyDescent="0.25">
      <c r="A49" s="9" t="s">
        <v>89</v>
      </c>
      <c r="B49" s="1"/>
      <c r="C49" s="11" t="s">
        <v>72</v>
      </c>
      <c r="D49" s="7" t="s">
        <v>73</v>
      </c>
      <c r="E49" s="43" t="s">
        <v>22</v>
      </c>
      <c r="F49" s="44"/>
      <c r="G49" s="8">
        <v>25</v>
      </c>
      <c r="H49" s="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59.25" customHeight="1" x14ac:dyDescent="0.25">
      <c r="A50" s="9"/>
      <c r="B50" s="1"/>
      <c r="C50" s="11"/>
      <c r="D50" s="7" t="s">
        <v>74</v>
      </c>
      <c r="E50" s="47"/>
      <c r="F50" s="48"/>
      <c r="G50" s="8">
        <v>64</v>
      </c>
      <c r="H50" s="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59.25" customHeight="1" x14ac:dyDescent="0.25">
      <c r="A51" s="9"/>
      <c r="B51" s="1"/>
      <c r="C51" s="11"/>
      <c r="D51" s="7" t="s">
        <v>75</v>
      </c>
      <c r="E51" s="45"/>
      <c r="F51" s="46"/>
      <c r="G51" s="8">
        <v>143</v>
      </c>
      <c r="H51" s="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s="26" customFormat="1" ht="59.25" customHeight="1" x14ac:dyDescent="0.25">
      <c r="A52" s="14"/>
      <c r="B52" s="15"/>
      <c r="C52" s="16"/>
      <c r="D52" s="16"/>
      <c r="E52" s="41" t="s">
        <v>100</v>
      </c>
      <c r="F52" s="42"/>
      <c r="G52" s="14">
        <f>SUM(G49:G51)</f>
        <v>232</v>
      </c>
      <c r="H52" s="14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</row>
    <row r="53" spans="1:21" ht="59.25" customHeight="1" x14ac:dyDescent="0.25">
      <c r="A53" s="9" t="s">
        <v>88</v>
      </c>
      <c r="B53" s="1"/>
      <c r="C53" s="11" t="s">
        <v>76</v>
      </c>
      <c r="D53" s="7" t="s">
        <v>77</v>
      </c>
      <c r="E53" s="39" t="s">
        <v>22</v>
      </c>
      <c r="F53" s="40"/>
      <c r="G53" s="8">
        <v>57</v>
      </c>
      <c r="H53" s="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s="26" customFormat="1" ht="59.25" customHeight="1" x14ac:dyDescent="0.25">
      <c r="A54" s="14"/>
      <c r="B54" s="15"/>
      <c r="C54" s="16"/>
      <c r="D54" s="16"/>
      <c r="E54" s="41" t="s">
        <v>100</v>
      </c>
      <c r="F54" s="42"/>
      <c r="G54" s="14">
        <f>SUM(G53)</f>
        <v>57</v>
      </c>
      <c r="H54" s="14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spans="1:21" ht="59.25" customHeight="1" x14ac:dyDescent="0.25">
      <c r="A55" s="9" t="s">
        <v>78</v>
      </c>
      <c r="B55" s="1"/>
      <c r="C55" s="11" t="s">
        <v>79</v>
      </c>
      <c r="D55" s="7" t="s">
        <v>80</v>
      </c>
      <c r="E55" s="43" t="s">
        <v>22</v>
      </c>
      <c r="F55" s="44"/>
      <c r="G55" s="8">
        <v>5</v>
      </c>
      <c r="H55" s="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59.25" customHeight="1" x14ac:dyDescent="0.25">
      <c r="A56" s="9"/>
      <c r="B56" s="1"/>
      <c r="C56" s="11"/>
      <c r="D56" s="7" t="s">
        <v>81</v>
      </c>
      <c r="E56" s="47"/>
      <c r="F56" s="48"/>
      <c r="G56" s="8">
        <v>17</v>
      </c>
      <c r="H56" s="8">
        <v>1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59.25" customHeight="1" x14ac:dyDescent="0.25">
      <c r="A57" s="9"/>
      <c r="B57" s="1"/>
      <c r="C57" s="11"/>
      <c r="D57" s="7" t="s">
        <v>82</v>
      </c>
      <c r="E57" s="47"/>
      <c r="F57" s="48"/>
      <c r="G57" s="8">
        <v>15</v>
      </c>
      <c r="H57" s="8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59.25" customHeight="1" x14ac:dyDescent="0.25">
      <c r="A58" s="9"/>
      <c r="B58" s="1"/>
      <c r="C58" s="11"/>
      <c r="D58" s="7" t="s">
        <v>83</v>
      </c>
      <c r="E58" s="47"/>
      <c r="F58" s="48"/>
      <c r="G58" s="8">
        <v>49</v>
      </c>
      <c r="H58" s="8">
        <v>2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59.25" customHeight="1" x14ac:dyDescent="0.25">
      <c r="A59" s="9"/>
      <c r="B59" s="1"/>
      <c r="C59" s="11"/>
      <c r="D59" s="7" t="s">
        <v>84</v>
      </c>
      <c r="E59" s="47"/>
      <c r="F59" s="48"/>
      <c r="G59" s="8">
        <v>25</v>
      </c>
      <c r="H59" s="8">
        <v>1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59.25" customHeight="1" x14ac:dyDescent="0.25">
      <c r="A60" s="9"/>
      <c r="B60" s="1"/>
      <c r="C60" s="11"/>
      <c r="D60" s="7" t="s">
        <v>85</v>
      </c>
      <c r="E60" s="47"/>
      <c r="F60" s="48"/>
      <c r="G60" s="8">
        <v>12</v>
      </c>
      <c r="H60" s="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59.25" customHeight="1" x14ac:dyDescent="0.25">
      <c r="A61" s="9"/>
      <c r="B61" s="1"/>
      <c r="C61" s="11"/>
      <c r="D61" s="7" t="s">
        <v>86</v>
      </c>
      <c r="E61" s="47"/>
      <c r="F61" s="48"/>
      <c r="G61" s="8">
        <v>4</v>
      </c>
      <c r="H61" s="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59.25" customHeight="1" x14ac:dyDescent="0.25">
      <c r="A62" s="9"/>
      <c r="B62" s="1"/>
      <c r="C62" s="11"/>
      <c r="D62" s="7" t="s">
        <v>87</v>
      </c>
      <c r="E62" s="45"/>
      <c r="F62" s="46"/>
      <c r="G62" s="8">
        <v>36</v>
      </c>
      <c r="H62" s="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s="26" customFormat="1" ht="59.25" customHeight="1" x14ac:dyDescent="0.25">
      <c r="A63" s="14"/>
      <c r="B63" s="15"/>
      <c r="C63" s="16"/>
      <c r="D63" s="16"/>
      <c r="E63" s="41" t="s">
        <v>100</v>
      </c>
      <c r="F63" s="42"/>
      <c r="G63" s="14">
        <f>SUM(G55:G62)</f>
        <v>163</v>
      </c>
      <c r="H63" s="14">
        <f>SUM(H56,H58,H59)</f>
        <v>4</v>
      </c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</row>
    <row r="64" spans="1:21" ht="59.25" customHeight="1" x14ac:dyDescent="0.25">
      <c r="A64" s="9" t="s">
        <v>78</v>
      </c>
      <c r="B64" s="1"/>
      <c r="C64" s="11" t="s">
        <v>91</v>
      </c>
      <c r="D64" s="7" t="s">
        <v>92</v>
      </c>
      <c r="E64" s="39" t="s">
        <v>22</v>
      </c>
      <c r="F64" s="40"/>
      <c r="G64" s="8">
        <v>17</v>
      </c>
      <c r="H64" s="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37" s="26" customFormat="1" ht="59.25" customHeight="1" x14ac:dyDescent="0.25">
      <c r="A65" s="14"/>
      <c r="B65" s="15"/>
      <c r="C65" s="16"/>
      <c r="D65" s="16"/>
      <c r="E65" s="41" t="s">
        <v>100</v>
      </c>
      <c r="F65" s="42"/>
      <c r="G65" s="14">
        <f>SUM(G64)</f>
        <v>17</v>
      </c>
      <c r="H65" s="14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</row>
    <row r="66" spans="1:37" ht="59.25" customHeight="1" x14ac:dyDescent="0.25">
      <c r="A66" s="9" t="s">
        <v>93</v>
      </c>
      <c r="B66" s="1"/>
      <c r="C66" s="11" t="s">
        <v>94</v>
      </c>
      <c r="D66" s="7" t="s">
        <v>95</v>
      </c>
      <c r="E66" s="39" t="s">
        <v>22</v>
      </c>
      <c r="F66" s="40"/>
      <c r="G66" s="8">
        <v>1</v>
      </c>
      <c r="H66" s="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37" s="26" customFormat="1" ht="59.25" customHeight="1" x14ac:dyDescent="0.25">
      <c r="A67" s="14"/>
      <c r="B67" s="15"/>
      <c r="C67" s="16"/>
      <c r="D67" s="16"/>
      <c r="E67" s="41" t="s">
        <v>100</v>
      </c>
      <c r="F67" s="42"/>
      <c r="G67" s="14">
        <f>SUM(G66)</f>
        <v>1</v>
      </c>
      <c r="H67" s="14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</row>
    <row r="68" spans="1:37" ht="59.25" customHeight="1" x14ac:dyDescent="0.25">
      <c r="A68" s="17" t="s">
        <v>96</v>
      </c>
      <c r="B68" s="18"/>
      <c r="C68" s="19" t="s">
        <v>97</v>
      </c>
      <c r="D68" s="20" t="s">
        <v>98</v>
      </c>
      <c r="E68" s="43" t="s">
        <v>22</v>
      </c>
      <c r="F68" s="44"/>
      <c r="G68" s="21">
        <v>20</v>
      </c>
      <c r="H68" s="21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AC68" s="1"/>
    </row>
    <row r="69" spans="1:37" s="15" customFormat="1" ht="59.25" customHeight="1" x14ac:dyDescent="0.25">
      <c r="A69" s="14"/>
      <c r="C69" s="16"/>
      <c r="D69" s="16"/>
      <c r="E69" s="41" t="s">
        <v>100</v>
      </c>
      <c r="F69" s="42"/>
      <c r="G69" s="14">
        <f>SUM(G68)</f>
        <v>20</v>
      </c>
      <c r="H69" s="14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</row>
    <row r="70" spans="1:37" s="28" customFormat="1" ht="59.25" customHeight="1" x14ac:dyDescent="0.25">
      <c r="A70" s="23"/>
      <c r="C70" s="24"/>
      <c r="D70" s="24"/>
      <c r="E70" s="55" t="s">
        <v>103</v>
      </c>
      <c r="F70" s="56"/>
      <c r="G70" s="23">
        <f>SUM(G20,G29,G34,G36,G38,G43,G45,G48,G52,G54,G63,G65,G67,G69)</f>
        <v>1909</v>
      </c>
      <c r="H70" s="23">
        <f>SUM(H20,H29,H63)</f>
        <v>10</v>
      </c>
      <c r="M70" s="23">
        <f>SUM(M20)</f>
        <v>1</v>
      </c>
      <c r="Q70" s="23">
        <f>SUM(Q29)</f>
        <v>1</v>
      </c>
      <c r="R70" s="23">
        <f>SUM(R29)</f>
        <v>1</v>
      </c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</row>
    <row r="71" spans="1:37" ht="59.25" customHeight="1" x14ac:dyDescent="0.25">
      <c r="A71" s="1"/>
      <c r="B71" s="49" t="s">
        <v>104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1"/>
      <c r="Q71" s="1"/>
      <c r="R71" s="1"/>
      <c r="S71" s="1"/>
      <c r="T71" s="1"/>
      <c r="U71" s="1"/>
    </row>
    <row r="72" spans="1:37" ht="59.25" customHeight="1" x14ac:dyDescent="0.25">
      <c r="A72" s="1"/>
      <c r="B72" s="52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4"/>
      <c r="Q72" s="1"/>
      <c r="R72" s="1"/>
      <c r="S72" s="1"/>
      <c r="T72" s="1"/>
      <c r="U72" s="1"/>
    </row>
    <row r="81" spans="12:12" x14ac:dyDescent="0.25">
      <c r="L81" t="s">
        <v>105</v>
      </c>
    </row>
  </sheetData>
  <mergeCells count="41">
    <mergeCell ref="Q7:T7"/>
    <mergeCell ref="U7:U8"/>
    <mergeCell ref="A7:A8"/>
    <mergeCell ref="B7:B8"/>
    <mergeCell ref="C7:C8"/>
    <mergeCell ref="D7:D8"/>
    <mergeCell ref="E7:F8"/>
    <mergeCell ref="G7:K7"/>
    <mergeCell ref="L7:L8"/>
    <mergeCell ref="M7:O7"/>
    <mergeCell ref="P7:P8"/>
    <mergeCell ref="E30:F33"/>
    <mergeCell ref="E35:F35"/>
    <mergeCell ref="E37:F37"/>
    <mergeCell ref="E20:F20"/>
    <mergeCell ref="E29:F29"/>
    <mergeCell ref="E34:F34"/>
    <mergeCell ref="E9:F19"/>
    <mergeCell ref="E21:F28"/>
    <mergeCell ref="B71:P72"/>
    <mergeCell ref="E70:F70"/>
    <mergeCell ref="E68:F68"/>
    <mergeCell ref="E48:F48"/>
    <mergeCell ref="E52:F52"/>
    <mergeCell ref="E54:F54"/>
    <mergeCell ref="E63:F63"/>
    <mergeCell ref="E65:F65"/>
    <mergeCell ref="E67:F67"/>
    <mergeCell ref="E49:F51"/>
    <mergeCell ref="E53:F53"/>
    <mergeCell ref="E64:F64"/>
    <mergeCell ref="E66:F66"/>
    <mergeCell ref="E55:F62"/>
    <mergeCell ref="E44:F44"/>
    <mergeCell ref="E69:F69"/>
    <mergeCell ref="E36:F36"/>
    <mergeCell ref="E43:F43"/>
    <mergeCell ref="E46:F47"/>
    <mergeCell ref="E38:F38"/>
    <mergeCell ref="E45:F45"/>
    <mergeCell ref="E39:F4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3B92D-7443-4D67-8B37-6304556B1AB7}">
  <dimension ref="A3:AK84"/>
  <sheetViews>
    <sheetView zoomScale="115" zoomScaleNormal="115" workbookViewId="0">
      <pane ySplit="8" topLeftCell="A71" activePane="bottomLeft" state="frozen"/>
      <selection pane="bottomLeft" activeCell="D11" sqref="D11"/>
    </sheetView>
  </sheetViews>
  <sheetFormatPr defaultRowHeight="15" x14ac:dyDescent="0.25"/>
  <cols>
    <col min="1" max="1" width="5.140625" customWidth="1"/>
    <col min="2" max="2" width="26.5703125" customWidth="1"/>
    <col min="3" max="3" width="19" customWidth="1"/>
    <col min="4" max="4" width="29.28515625" customWidth="1"/>
    <col min="6" max="6" width="15.85546875" customWidth="1"/>
    <col min="7" max="7" width="12.7109375" style="36" customWidth="1"/>
    <col min="8" max="8" width="12.85546875" style="36" customWidth="1"/>
    <col min="9" max="9" width="12" style="36" customWidth="1"/>
    <col min="10" max="11" width="9.140625" style="36"/>
    <col min="12" max="12" width="16.140625" customWidth="1"/>
    <col min="13" max="13" width="9.42578125" style="36" customWidth="1"/>
    <col min="14" max="14" width="9.85546875" style="36" customWidth="1"/>
    <col min="16" max="16" width="24.140625" customWidth="1"/>
    <col min="17" max="17" width="13.5703125" style="36" customWidth="1"/>
    <col min="18" max="18" width="12" style="36" customWidth="1"/>
    <col min="19" max="19" width="14.5703125" style="36" customWidth="1"/>
    <col min="20" max="20" width="13.42578125" style="36" customWidth="1"/>
    <col min="21" max="21" width="40.42578125" customWidth="1"/>
    <col min="22" max="22" width="12.140625" customWidth="1"/>
    <col min="23" max="23" width="13.140625" customWidth="1"/>
    <col min="24" max="24" width="14.85546875" customWidth="1"/>
  </cols>
  <sheetData>
    <row r="3" spans="1:21" x14ac:dyDescent="0.25">
      <c r="D3" s="63" t="s">
        <v>108</v>
      </c>
      <c r="E3" s="63"/>
      <c r="F3" s="63"/>
      <c r="G3" s="63"/>
      <c r="H3" s="63"/>
    </row>
    <row r="4" spans="1:21" ht="15" customHeight="1" x14ac:dyDescent="0.25">
      <c r="D4" s="64" t="s">
        <v>107</v>
      </c>
      <c r="E4" s="64"/>
      <c r="F4" s="64"/>
      <c r="G4" s="64"/>
      <c r="H4" s="64"/>
    </row>
    <row r="7" spans="1:21" ht="59.25" customHeight="1" x14ac:dyDescent="0.25">
      <c r="A7" s="57" t="s">
        <v>0</v>
      </c>
      <c r="B7" s="57" t="s">
        <v>4</v>
      </c>
      <c r="C7" s="57" t="s">
        <v>1</v>
      </c>
      <c r="D7" s="57" t="s">
        <v>2</v>
      </c>
      <c r="E7" s="57" t="s">
        <v>3</v>
      </c>
      <c r="F7" s="57"/>
      <c r="G7" s="60" t="s">
        <v>5</v>
      </c>
      <c r="H7" s="61"/>
      <c r="I7" s="61"/>
      <c r="J7" s="61"/>
      <c r="K7" s="62"/>
      <c r="L7" s="57" t="s">
        <v>17</v>
      </c>
      <c r="M7" s="57" t="s">
        <v>9</v>
      </c>
      <c r="N7" s="57"/>
      <c r="O7" s="57"/>
      <c r="P7" s="57" t="s">
        <v>17</v>
      </c>
      <c r="Q7" s="57" t="s">
        <v>12</v>
      </c>
      <c r="R7" s="57"/>
      <c r="S7" s="57"/>
      <c r="T7" s="57"/>
      <c r="U7" s="58" t="s">
        <v>17</v>
      </c>
    </row>
    <row r="8" spans="1:21" ht="36" customHeight="1" x14ac:dyDescent="0.25">
      <c r="A8" s="57"/>
      <c r="B8" s="57"/>
      <c r="C8" s="57"/>
      <c r="D8" s="57"/>
      <c r="E8" s="57"/>
      <c r="F8" s="57"/>
      <c r="G8" s="12" t="s">
        <v>6</v>
      </c>
      <c r="H8" s="12" t="s">
        <v>7</v>
      </c>
      <c r="I8" s="12" t="s">
        <v>8</v>
      </c>
      <c r="J8" s="12" t="s">
        <v>101</v>
      </c>
      <c r="K8" s="12" t="s">
        <v>102</v>
      </c>
      <c r="L8" s="57"/>
      <c r="M8" s="13" t="s">
        <v>10</v>
      </c>
      <c r="N8" s="13" t="s">
        <v>11</v>
      </c>
      <c r="O8" s="13" t="s">
        <v>18</v>
      </c>
      <c r="P8" s="57"/>
      <c r="Q8" s="12" t="s">
        <v>14</v>
      </c>
      <c r="R8" s="12" t="s">
        <v>13</v>
      </c>
      <c r="S8" s="12" t="s">
        <v>15</v>
      </c>
      <c r="T8" s="12" t="s">
        <v>16</v>
      </c>
      <c r="U8" s="59"/>
    </row>
    <row r="9" spans="1:21" ht="59.25" customHeight="1" x14ac:dyDescent="0.25">
      <c r="A9" s="11" t="s">
        <v>33</v>
      </c>
      <c r="B9" s="7" t="s">
        <v>19</v>
      </c>
      <c r="C9" s="65" t="s">
        <v>20</v>
      </c>
      <c r="D9" s="6" t="s">
        <v>23</v>
      </c>
      <c r="E9" s="43" t="s">
        <v>22</v>
      </c>
      <c r="F9" s="44"/>
      <c r="G9" s="8">
        <v>45</v>
      </c>
      <c r="H9" s="8">
        <v>4</v>
      </c>
      <c r="I9" s="8">
        <v>0</v>
      </c>
      <c r="J9" s="8">
        <v>45</v>
      </c>
      <c r="K9" s="8">
        <v>180</v>
      </c>
      <c r="L9" s="1"/>
      <c r="M9" s="8"/>
      <c r="N9" s="8">
        <v>0</v>
      </c>
      <c r="O9" s="8"/>
      <c r="P9" s="1"/>
      <c r="Q9" s="8">
        <v>0</v>
      </c>
      <c r="R9" s="8">
        <v>0</v>
      </c>
      <c r="S9" s="8">
        <v>0</v>
      </c>
      <c r="T9" s="8">
        <v>0</v>
      </c>
      <c r="U9" s="1"/>
    </row>
    <row r="10" spans="1:21" ht="59.25" customHeight="1" x14ac:dyDescent="0.25">
      <c r="A10" s="10"/>
      <c r="B10" s="1"/>
      <c r="C10" s="66"/>
      <c r="D10" s="6" t="s">
        <v>23</v>
      </c>
      <c r="E10" s="47"/>
      <c r="F10" s="48"/>
      <c r="G10" s="8">
        <v>70</v>
      </c>
      <c r="H10" s="8">
        <v>0</v>
      </c>
      <c r="I10" s="8">
        <v>0</v>
      </c>
      <c r="J10" s="8">
        <v>70</v>
      </c>
      <c r="K10" s="8">
        <v>280</v>
      </c>
      <c r="L10" s="1"/>
      <c r="M10" s="8"/>
      <c r="N10" s="8"/>
      <c r="O10" s="1"/>
      <c r="P10" s="1"/>
      <c r="Q10" s="8">
        <v>0</v>
      </c>
      <c r="R10" s="8">
        <v>0</v>
      </c>
      <c r="S10" s="8">
        <v>0</v>
      </c>
      <c r="T10" s="8">
        <v>0</v>
      </c>
      <c r="U10" s="1"/>
    </row>
    <row r="11" spans="1:21" ht="59.25" customHeight="1" x14ac:dyDescent="0.25">
      <c r="A11" s="10"/>
      <c r="B11" s="1"/>
      <c r="C11" s="66"/>
      <c r="D11" s="6" t="s">
        <v>24</v>
      </c>
      <c r="E11" s="47"/>
      <c r="F11" s="48"/>
      <c r="G11" s="8">
        <v>39</v>
      </c>
      <c r="H11" s="8">
        <v>0</v>
      </c>
      <c r="I11" s="8">
        <v>0</v>
      </c>
      <c r="J11" s="8">
        <v>39</v>
      </c>
      <c r="K11" s="8">
        <v>156</v>
      </c>
      <c r="L11" s="1"/>
      <c r="M11" s="8"/>
      <c r="N11" s="8"/>
      <c r="O11" s="1"/>
      <c r="P11" s="1"/>
      <c r="Q11" s="8">
        <v>0</v>
      </c>
      <c r="R11" s="8">
        <v>0</v>
      </c>
      <c r="S11" s="8">
        <v>0</v>
      </c>
      <c r="T11" s="8">
        <v>0</v>
      </c>
      <c r="U11" s="1"/>
    </row>
    <row r="12" spans="1:21" ht="59.25" customHeight="1" x14ac:dyDescent="0.25">
      <c r="A12" s="10"/>
      <c r="B12" s="1"/>
      <c r="C12" s="66"/>
      <c r="D12" s="6" t="s">
        <v>25</v>
      </c>
      <c r="E12" s="47"/>
      <c r="F12" s="48"/>
      <c r="G12" s="8">
        <v>97</v>
      </c>
      <c r="H12" s="8">
        <v>1</v>
      </c>
      <c r="I12" s="8">
        <v>0</v>
      </c>
      <c r="J12" s="8">
        <v>97</v>
      </c>
      <c r="K12" s="8">
        <v>388</v>
      </c>
      <c r="L12" s="1"/>
      <c r="M12" s="8"/>
      <c r="N12" s="8"/>
      <c r="O12" s="1"/>
      <c r="P12" s="1"/>
      <c r="Q12" s="8">
        <v>0</v>
      </c>
      <c r="R12" s="8">
        <v>0</v>
      </c>
      <c r="S12" s="8">
        <v>0</v>
      </c>
      <c r="T12" s="8">
        <v>0</v>
      </c>
      <c r="U12" s="1"/>
    </row>
    <row r="13" spans="1:21" ht="59.25" customHeight="1" x14ac:dyDescent="0.25">
      <c r="A13" s="10"/>
      <c r="B13" s="1"/>
      <c r="C13" s="66"/>
      <c r="D13" s="6" t="s">
        <v>26</v>
      </c>
      <c r="E13" s="47"/>
      <c r="F13" s="48"/>
      <c r="G13" s="8">
        <v>33</v>
      </c>
      <c r="H13" s="8">
        <v>0</v>
      </c>
      <c r="I13" s="8">
        <v>0</v>
      </c>
      <c r="J13" s="8">
        <v>33</v>
      </c>
      <c r="K13" s="8">
        <v>132</v>
      </c>
      <c r="L13" s="1"/>
      <c r="M13" s="8"/>
      <c r="N13" s="8"/>
      <c r="O13" s="1"/>
      <c r="P13" s="1"/>
      <c r="Q13" s="8">
        <v>0</v>
      </c>
      <c r="R13" s="8">
        <v>0</v>
      </c>
      <c r="S13" s="8">
        <v>0</v>
      </c>
      <c r="T13" s="8">
        <v>0</v>
      </c>
      <c r="U13" s="1"/>
    </row>
    <row r="14" spans="1:21" ht="59.25" customHeight="1" x14ac:dyDescent="0.25">
      <c r="A14" s="10"/>
      <c r="B14" s="1"/>
      <c r="C14" s="66"/>
      <c r="D14" s="6" t="s">
        <v>27</v>
      </c>
      <c r="E14" s="47"/>
      <c r="F14" s="48"/>
      <c r="G14" s="8">
        <v>67</v>
      </c>
      <c r="H14" s="8">
        <v>0</v>
      </c>
      <c r="I14" s="8">
        <v>0</v>
      </c>
      <c r="J14" s="8">
        <v>67</v>
      </c>
      <c r="K14" s="8">
        <v>268</v>
      </c>
      <c r="L14" s="1"/>
      <c r="M14" s="8"/>
      <c r="N14" s="8"/>
      <c r="O14" s="1"/>
      <c r="P14" s="1"/>
      <c r="Q14" s="8">
        <v>0</v>
      </c>
      <c r="R14" s="8">
        <v>0</v>
      </c>
      <c r="S14" s="8">
        <v>0</v>
      </c>
      <c r="T14" s="8">
        <v>0</v>
      </c>
      <c r="U14" s="1"/>
    </row>
    <row r="15" spans="1:21" ht="59.25" customHeight="1" x14ac:dyDescent="0.25">
      <c r="A15" s="10"/>
      <c r="B15" s="1"/>
      <c r="C15" s="66"/>
      <c r="D15" s="6" t="s">
        <v>28</v>
      </c>
      <c r="E15" s="47"/>
      <c r="F15" s="48"/>
      <c r="G15" s="8">
        <v>150</v>
      </c>
      <c r="H15" s="8">
        <v>0</v>
      </c>
      <c r="I15" s="8">
        <v>0</v>
      </c>
      <c r="J15" s="8">
        <v>150</v>
      </c>
      <c r="K15" s="8">
        <v>600</v>
      </c>
      <c r="L15" s="1"/>
      <c r="M15" s="8"/>
      <c r="N15" s="8"/>
      <c r="O15" s="1"/>
      <c r="P15" s="1"/>
      <c r="Q15" s="8">
        <v>0</v>
      </c>
      <c r="R15" s="8">
        <v>0</v>
      </c>
      <c r="S15" s="8">
        <v>0</v>
      </c>
      <c r="T15" s="8">
        <v>0</v>
      </c>
      <c r="U15" s="1"/>
    </row>
    <row r="16" spans="1:21" ht="59.25" customHeight="1" x14ac:dyDescent="0.25">
      <c r="A16" s="10"/>
      <c r="B16" s="1"/>
      <c r="C16" s="66"/>
      <c r="D16" s="6" t="s">
        <v>29</v>
      </c>
      <c r="E16" s="47"/>
      <c r="F16" s="48"/>
      <c r="G16" s="8">
        <v>10</v>
      </c>
      <c r="H16" s="8">
        <v>0</v>
      </c>
      <c r="I16" s="8">
        <v>0</v>
      </c>
      <c r="J16" s="8">
        <v>10</v>
      </c>
      <c r="K16" s="8">
        <v>40</v>
      </c>
      <c r="L16" s="1"/>
      <c r="M16" s="8"/>
      <c r="N16" s="8"/>
      <c r="O16" s="1"/>
      <c r="P16" s="1"/>
      <c r="Q16" s="8">
        <v>0</v>
      </c>
      <c r="R16" s="8">
        <v>0</v>
      </c>
      <c r="S16" s="8">
        <v>0</v>
      </c>
      <c r="T16" s="8">
        <v>0</v>
      </c>
      <c r="U16" s="1"/>
    </row>
    <row r="17" spans="1:21" ht="59.25" customHeight="1" x14ac:dyDescent="0.25">
      <c r="A17" s="10"/>
      <c r="B17" s="1"/>
      <c r="C17" s="66"/>
      <c r="D17" s="6" t="s">
        <v>30</v>
      </c>
      <c r="E17" s="47"/>
      <c r="F17" s="48"/>
      <c r="G17" s="8">
        <v>12</v>
      </c>
      <c r="H17" s="8">
        <v>0</v>
      </c>
      <c r="I17" s="8">
        <v>0</v>
      </c>
      <c r="J17" s="8">
        <v>12</v>
      </c>
      <c r="K17" s="8">
        <v>48</v>
      </c>
      <c r="L17" s="1"/>
      <c r="M17" s="8"/>
      <c r="N17" s="8"/>
      <c r="O17" s="8">
        <v>1</v>
      </c>
      <c r="P17" s="1"/>
      <c r="Q17" s="8">
        <v>0</v>
      </c>
      <c r="R17" s="8">
        <v>0</v>
      </c>
      <c r="S17" s="8">
        <v>0</v>
      </c>
      <c r="T17" s="8">
        <v>0</v>
      </c>
      <c r="U17" s="1"/>
    </row>
    <row r="18" spans="1:21" ht="59.25" customHeight="1" x14ac:dyDescent="0.25">
      <c r="A18" s="10"/>
      <c r="B18" s="1"/>
      <c r="C18" s="66"/>
      <c r="D18" s="6" t="s">
        <v>32</v>
      </c>
      <c r="E18" s="47"/>
      <c r="F18" s="48"/>
      <c r="G18" s="8">
        <v>220</v>
      </c>
      <c r="H18" s="8">
        <v>0</v>
      </c>
      <c r="I18" s="8">
        <v>0</v>
      </c>
      <c r="J18" s="8">
        <v>220</v>
      </c>
      <c r="K18" s="8">
        <v>880</v>
      </c>
      <c r="L18" s="1"/>
      <c r="M18" s="8"/>
      <c r="N18" s="8"/>
      <c r="O18" s="8"/>
      <c r="P18" s="1"/>
      <c r="Q18" s="8">
        <v>0</v>
      </c>
      <c r="R18" s="8">
        <v>0</v>
      </c>
      <c r="S18" s="8">
        <v>0</v>
      </c>
      <c r="T18" s="8">
        <v>0</v>
      </c>
      <c r="U18" s="1"/>
    </row>
    <row r="19" spans="1:21" ht="59.25" customHeight="1" x14ac:dyDescent="0.25">
      <c r="A19" s="10"/>
      <c r="B19" s="1"/>
      <c r="C19" s="67"/>
      <c r="D19" s="6" t="s">
        <v>31</v>
      </c>
      <c r="E19" s="45"/>
      <c r="F19" s="46"/>
      <c r="G19" s="8">
        <v>22</v>
      </c>
      <c r="H19" s="8">
        <v>0</v>
      </c>
      <c r="I19" s="8">
        <v>0</v>
      </c>
      <c r="J19" s="8">
        <v>22</v>
      </c>
      <c r="K19" s="8">
        <v>88</v>
      </c>
      <c r="L19" s="1"/>
      <c r="M19" s="8">
        <v>1</v>
      </c>
      <c r="N19" s="8"/>
      <c r="O19" s="8"/>
      <c r="P19" s="1"/>
      <c r="Q19" s="8">
        <v>0</v>
      </c>
      <c r="R19" s="8">
        <v>0</v>
      </c>
      <c r="S19" s="8">
        <v>0</v>
      </c>
      <c r="T19" s="8">
        <v>0</v>
      </c>
      <c r="U19" s="1"/>
    </row>
    <row r="20" spans="1:21" s="26" customFormat="1" ht="59.25" customHeight="1" x14ac:dyDescent="0.25">
      <c r="A20" s="15"/>
      <c r="B20" s="15"/>
      <c r="C20" s="15"/>
      <c r="D20" s="25"/>
      <c r="E20" s="41" t="s">
        <v>100</v>
      </c>
      <c r="F20" s="42"/>
      <c r="G20" s="14">
        <f>SUM(G9:G19)</f>
        <v>765</v>
      </c>
      <c r="H20" s="14">
        <f>SUM(H9:H19)</f>
        <v>5</v>
      </c>
      <c r="I20" s="14">
        <f>SUM(I9:I19)</f>
        <v>0</v>
      </c>
      <c r="J20" s="14">
        <f>SUM(J9:J19)</f>
        <v>765</v>
      </c>
      <c r="K20" s="14">
        <f>SUM(K9:K19)</f>
        <v>3060</v>
      </c>
      <c r="L20" s="15"/>
      <c r="M20" s="14">
        <f>SUM(M9:M19)</f>
        <v>1</v>
      </c>
      <c r="N20" s="14">
        <f>SUM(N9:N19)</f>
        <v>0</v>
      </c>
      <c r="O20" s="14">
        <v>1</v>
      </c>
      <c r="P20" s="15"/>
      <c r="Q20" s="14">
        <f>SUM(Q9:Q19)</f>
        <v>0</v>
      </c>
      <c r="R20" s="14">
        <v>0</v>
      </c>
      <c r="S20" s="14">
        <v>0</v>
      </c>
      <c r="T20" s="14">
        <v>0</v>
      </c>
      <c r="U20" s="15"/>
    </row>
    <row r="21" spans="1:21" ht="59.25" customHeight="1" x14ac:dyDescent="0.25">
      <c r="A21" s="11" t="s">
        <v>34</v>
      </c>
      <c r="B21" s="1"/>
      <c r="C21" s="65" t="s">
        <v>35</v>
      </c>
      <c r="D21" s="7" t="s">
        <v>36</v>
      </c>
      <c r="E21" s="43" t="s">
        <v>22</v>
      </c>
      <c r="F21" s="44"/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"/>
      <c r="M21" s="8">
        <v>0</v>
      </c>
      <c r="N21" s="8">
        <v>0</v>
      </c>
      <c r="O21" s="8"/>
      <c r="P21" s="1"/>
      <c r="Q21" s="8">
        <v>0</v>
      </c>
      <c r="R21" s="8">
        <v>0</v>
      </c>
      <c r="S21" s="8">
        <v>0</v>
      </c>
      <c r="T21" s="8">
        <v>0</v>
      </c>
      <c r="U21" s="1"/>
    </row>
    <row r="22" spans="1:21" ht="59.25" customHeight="1" x14ac:dyDescent="0.25">
      <c r="A22" s="10"/>
      <c r="B22" s="1"/>
      <c r="C22" s="66"/>
      <c r="D22" s="7" t="s">
        <v>38</v>
      </c>
      <c r="E22" s="47"/>
      <c r="F22" s="48"/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"/>
      <c r="M22" s="8"/>
      <c r="N22" s="8"/>
      <c r="O22" s="8"/>
      <c r="P22" s="1"/>
      <c r="Q22" s="8">
        <v>1</v>
      </c>
      <c r="R22" s="8">
        <v>0</v>
      </c>
      <c r="S22" s="8">
        <v>0</v>
      </c>
      <c r="T22" s="8">
        <v>0</v>
      </c>
      <c r="U22" s="1"/>
    </row>
    <row r="23" spans="1:21" ht="59.25" customHeight="1" x14ac:dyDescent="0.25">
      <c r="A23" s="10"/>
      <c r="B23" s="1"/>
      <c r="C23" s="66"/>
      <c r="D23" s="7" t="s">
        <v>37</v>
      </c>
      <c r="E23" s="47"/>
      <c r="F23" s="48"/>
      <c r="G23" s="8">
        <v>46</v>
      </c>
      <c r="H23" s="8">
        <v>0</v>
      </c>
      <c r="I23" s="8">
        <v>0</v>
      </c>
      <c r="J23" s="8">
        <v>46</v>
      </c>
      <c r="K23" s="8">
        <v>184</v>
      </c>
      <c r="L23" s="1"/>
      <c r="M23" s="8"/>
      <c r="N23" s="8"/>
      <c r="O23" s="8"/>
      <c r="P23" s="1"/>
      <c r="Q23" s="8">
        <v>0</v>
      </c>
      <c r="R23" s="8">
        <v>0</v>
      </c>
      <c r="S23" s="8">
        <v>0</v>
      </c>
      <c r="T23" s="8">
        <v>0</v>
      </c>
      <c r="U23" s="1"/>
    </row>
    <row r="24" spans="1:21" ht="59.25" customHeight="1" x14ac:dyDescent="0.25">
      <c r="A24" s="10"/>
      <c r="B24" s="1"/>
      <c r="C24" s="66"/>
      <c r="D24" s="7" t="s">
        <v>39</v>
      </c>
      <c r="E24" s="47"/>
      <c r="F24" s="48"/>
      <c r="G24" s="8">
        <v>5</v>
      </c>
      <c r="H24" s="8">
        <v>0</v>
      </c>
      <c r="I24" s="8">
        <v>0</v>
      </c>
      <c r="J24" s="8">
        <v>5</v>
      </c>
      <c r="K24" s="8">
        <v>20</v>
      </c>
      <c r="L24" s="1"/>
      <c r="M24" s="8"/>
      <c r="N24" s="8"/>
      <c r="O24" s="8"/>
      <c r="P24" s="1"/>
      <c r="Q24" s="8">
        <v>0</v>
      </c>
      <c r="R24" s="8">
        <v>0</v>
      </c>
      <c r="S24" s="8">
        <v>0</v>
      </c>
      <c r="T24" s="8">
        <v>0</v>
      </c>
      <c r="U24" s="1"/>
    </row>
    <row r="25" spans="1:21" ht="59.25" customHeight="1" x14ac:dyDescent="0.25">
      <c r="A25" s="9" t="s">
        <v>52</v>
      </c>
      <c r="B25" s="1"/>
      <c r="C25" s="66"/>
      <c r="D25" s="7" t="s">
        <v>41</v>
      </c>
      <c r="E25" s="47"/>
      <c r="F25" s="48"/>
      <c r="G25" s="8">
        <v>5</v>
      </c>
      <c r="H25" s="8">
        <v>0</v>
      </c>
      <c r="I25" s="8">
        <v>0</v>
      </c>
      <c r="J25" s="8">
        <v>5</v>
      </c>
      <c r="K25" s="8">
        <v>20</v>
      </c>
      <c r="L25" s="1"/>
      <c r="M25" s="8"/>
      <c r="N25" s="8"/>
      <c r="O25" s="1"/>
      <c r="P25" s="1"/>
      <c r="Q25" s="8">
        <v>0</v>
      </c>
      <c r="R25" s="8">
        <v>0</v>
      </c>
      <c r="S25" s="8">
        <v>0</v>
      </c>
      <c r="T25" s="8">
        <v>0</v>
      </c>
      <c r="U25" s="1"/>
    </row>
    <row r="26" spans="1:21" ht="59.25" customHeight="1" x14ac:dyDescent="0.25">
      <c r="A26" s="9"/>
      <c r="B26" s="1"/>
      <c r="C26" s="66"/>
      <c r="D26" s="7" t="s">
        <v>42</v>
      </c>
      <c r="E26" s="47"/>
      <c r="F26" s="48"/>
      <c r="G26" s="8">
        <v>10</v>
      </c>
      <c r="H26" s="8">
        <v>0</v>
      </c>
      <c r="I26" s="8">
        <v>0</v>
      </c>
      <c r="J26" s="8">
        <v>10</v>
      </c>
      <c r="K26" s="8">
        <v>4</v>
      </c>
      <c r="L26" s="1"/>
      <c r="M26" s="8"/>
      <c r="N26" s="8"/>
      <c r="O26" s="1"/>
      <c r="P26" s="1"/>
      <c r="Q26" s="8">
        <v>0</v>
      </c>
      <c r="R26" s="8">
        <v>0</v>
      </c>
      <c r="S26" s="8">
        <v>0</v>
      </c>
      <c r="T26" s="8">
        <v>0</v>
      </c>
      <c r="U26" s="1"/>
    </row>
    <row r="27" spans="1:21" ht="59.25" customHeight="1" x14ac:dyDescent="0.25">
      <c r="A27" s="9"/>
      <c r="B27" s="1"/>
      <c r="C27" s="66"/>
      <c r="D27" s="6" t="s">
        <v>43</v>
      </c>
      <c r="E27" s="47"/>
      <c r="F27" s="48"/>
      <c r="G27" s="8">
        <v>5</v>
      </c>
      <c r="H27" s="8">
        <v>1</v>
      </c>
      <c r="I27" s="8">
        <v>0</v>
      </c>
      <c r="J27" s="8">
        <v>5</v>
      </c>
      <c r="K27" s="8">
        <v>0</v>
      </c>
      <c r="L27" s="1"/>
      <c r="M27" s="8"/>
      <c r="N27" s="8"/>
      <c r="O27" s="1"/>
      <c r="P27" s="1"/>
      <c r="Q27" s="8">
        <v>0</v>
      </c>
      <c r="R27" s="8">
        <v>0</v>
      </c>
      <c r="S27" s="8">
        <v>0</v>
      </c>
      <c r="T27" s="8">
        <v>0</v>
      </c>
      <c r="U27" s="1"/>
    </row>
    <row r="28" spans="1:21" ht="59.25" customHeight="1" x14ac:dyDescent="0.25">
      <c r="A28" s="9"/>
      <c r="B28" s="1"/>
      <c r="C28" s="67"/>
      <c r="D28" s="7" t="s">
        <v>44</v>
      </c>
      <c r="E28" s="45"/>
      <c r="F28" s="46"/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1"/>
      <c r="M28" s="8"/>
      <c r="N28" s="8"/>
      <c r="O28" s="1"/>
      <c r="P28" s="1"/>
      <c r="Q28" s="8">
        <v>0</v>
      </c>
      <c r="R28" s="8">
        <v>1</v>
      </c>
      <c r="S28" s="8">
        <v>0</v>
      </c>
      <c r="T28" s="8">
        <v>0</v>
      </c>
      <c r="U28" s="1"/>
    </row>
    <row r="29" spans="1:21" s="26" customFormat="1" ht="59.25" customHeight="1" x14ac:dyDescent="0.25">
      <c r="A29" s="14"/>
      <c r="B29" s="15"/>
      <c r="C29" s="15"/>
      <c r="D29" s="16"/>
      <c r="E29" s="41" t="s">
        <v>100</v>
      </c>
      <c r="F29" s="42"/>
      <c r="G29" s="14">
        <f>SUM(G21:G28)</f>
        <v>71</v>
      </c>
      <c r="H29" s="14">
        <v>1</v>
      </c>
      <c r="I29" s="14">
        <f>SUM(I21:I28)</f>
        <v>0</v>
      </c>
      <c r="J29" s="14">
        <f>SUM(J21:J28)</f>
        <v>71</v>
      </c>
      <c r="K29" s="14">
        <f>SUM(K21:K28)</f>
        <v>228</v>
      </c>
      <c r="L29" s="15"/>
      <c r="M29" s="14">
        <f>SUM(M21:M28)</f>
        <v>0</v>
      </c>
      <c r="N29" s="14">
        <f>SUM(N21:N28)</f>
        <v>0</v>
      </c>
      <c r="O29" s="15"/>
      <c r="P29" s="15"/>
      <c r="Q29" s="14">
        <v>1</v>
      </c>
      <c r="R29" s="14">
        <v>1</v>
      </c>
      <c r="S29" s="14">
        <v>0</v>
      </c>
      <c r="T29" s="14">
        <v>0</v>
      </c>
      <c r="U29" s="15"/>
    </row>
    <row r="30" spans="1:21" ht="59.25" customHeight="1" x14ac:dyDescent="0.25">
      <c r="A30" s="9" t="s">
        <v>53</v>
      </c>
      <c r="B30" s="1"/>
      <c r="C30" s="68" t="s">
        <v>45</v>
      </c>
      <c r="D30" s="7" t="s">
        <v>46</v>
      </c>
      <c r="E30" s="43" t="s">
        <v>22</v>
      </c>
      <c r="F30" s="44"/>
      <c r="G30" s="8">
        <v>70</v>
      </c>
      <c r="H30" s="8">
        <v>0</v>
      </c>
      <c r="I30" s="8">
        <v>0</v>
      </c>
      <c r="J30" s="8">
        <v>70</v>
      </c>
      <c r="K30" s="8">
        <v>280</v>
      </c>
      <c r="L30" s="1"/>
      <c r="M30" s="8">
        <v>0</v>
      </c>
      <c r="N30" s="8">
        <v>0</v>
      </c>
      <c r="O30" s="1"/>
      <c r="P30" s="1"/>
      <c r="Q30" s="8">
        <v>0</v>
      </c>
      <c r="R30" s="8">
        <v>0</v>
      </c>
      <c r="S30" s="8">
        <v>0</v>
      </c>
      <c r="T30" s="8">
        <v>0</v>
      </c>
      <c r="U30" s="1"/>
    </row>
    <row r="31" spans="1:21" ht="59.25" customHeight="1" x14ac:dyDescent="0.25">
      <c r="A31" s="9"/>
      <c r="B31" s="1"/>
      <c r="C31" s="69"/>
      <c r="D31" s="7" t="s">
        <v>47</v>
      </c>
      <c r="E31" s="47"/>
      <c r="F31" s="48"/>
      <c r="G31" s="8">
        <v>50</v>
      </c>
      <c r="H31" s="8">
        <v>0</v>
      </c>
      <c r="I31" s="8">
        <v>0</v>
      </c>
      <c r="J31" s="8">
        <v>50</v>
      </c>
      <c r="K31" s="8">
        <v>200</v>
      </c>
      <c r="L31" s="1"/>
      <c r="M31" s="8"/>
      <c r="N31" s="8"/>
      <c r="O31" s="1"/>
      <c r="P31" s="1"/>
      <c r="Q31" s="8">
        <v>0</v>
      </c>
      <c r="R31" s="8">
        <v>0</v>
      </c>
      <c r="S31" s="8">
        <v>0</v>
      </c>
      <c r="T31" s="8">
        <v>0</v>
      </c>
      <c r="U31" s="1"/>
    </row>
    <row r="32" spans="1:21" ht="59.25" customHeight="1" x14ac:dyDescent="0.25">
      <c r="A32" s="9"/>
      <c r="B32" s="1"/>
      <c r="C32" s="69"/>
      <c r="D32" s="7" t="s">
        <v>48</v>
      </c>
      <c r="E32" s="47"/>
      <c r="F32" s="48"/>
      <c r="G32" s="8">
        <v>300</v>
      </c>
      <c r="H32" s="8">
        <v>0</v>
      </c>
      <c r="I32" s="8">
        <v>0</v>
      </c>
      <c r="J32" s="8">
        <v>300</v>
      </c>
      <c r="K32" s="8">
        <v>1200</v>
      </c>
      <c r="L32" s="1"/>
      <c r="M32" s="8"/>
      <c r="N32" s="8"/>
      <c r="O32" s="1"/>
      <c r="P32" s="1"/>
      <c r="Q32" s="8">
        <v>0</v>
      </c>
      <c r="R32" s="8">
        <v>0</v>
      </c>
      <c r="S32" s="8">
        <v>0</v>
      </c>
      <c r="T32" s="8">
        <v>0</v>
      </c>
      <c r="U32" s="1"/>
    </row>
    <row r="33" spans="1:21" ht="59.25" customHeight="1" x14ac:dyDescent="0.25">
      <c r="A33" s="9"/>
      <c r="B33" s="1"/>
      <c r="C33" s="70"/>
      <c r="D33" s="7" t="s">
        <v>49</v>
      </c>
      <c r="E33" s="45"/>
      <c r="F33" s="46"/>
      <c r="G33" s="8">
        <v>39</v>
      </c>
      <c r="H33" s="8">
        <v>0</v>
      </c>
      <c r="I33" s="8"/>
      <c r="J33" s="8">
        <v>39</v>
      </c>
      <c r="K33" s="8">
        <v>156</v>
      </c>
      <c r="L33" s="1"/>
      <c r="M33" s="8"/>
      <c r="N33" s="8"/>
      <c r="O33" s="1"/>
      <c r="P33" s="1"/>
      <c r="Q33" s="8">
        <v>0</v>
      </c>
      <c r="R33" s="8">
        <v>0</v>
      </c>
      <c r="S33" s="8">
        <v>0</v>
      </c>
      <c r="T33" s="8">
        <v>0</v>
      </c>
      <c r="U33" s="1"/>
    </row>
    <row r="34" spans="1:21" s="26" customFormat="1" ht="59.25" customHeight="1" x14ac:dyDescent="0.25">
      <c r="A34" s="14"/>
      <c r="B34" s="15"/>
      <c r="C34" s="15"/>
      <c r="D34" s="16"/>
      <c r="E34" s="41" t="s">
        <v>100</v>
      </c>
      <c r="F34" s="42"/>
      <c r="G34" s="14">
        <f>SUM(G30:G33)</f>
        <v>459</v>
      </c>
      <c r="H34" s="14">
        <v>0</v>
      </c>
      <c r="I34" s="14">
        <f>SUM(I30:I33)</f>
        <v>0</v>
      </c>
      <c r="J34" s="14">
        <f>SUM(J30:J33)</f>
        <v>459</v>
      </c>
      <c r="K34" s="14">
        <f>SUM(K30:K33)</f>
        <v>1836</v>
      </c>
      <c r="L34" s="15"/>
      <c r="M34" s="14">
        <f>SUM(M30:M33)</f>
        <v>0</v>
      </c>
      <c r="N34" s="14">
        <f>SUM(N30:N33)</f>
        <v>0</v>
      </c>
      <c r="O34" s="15"/>
      <c r="P34" s="15"/>
      <c r="Q34" s="14">
        <v>0</v>
      </c>
      <c r="R34" s="14">
        <v>0</v>
      </c>
      <c r="S34" s="14">
        <v>0</v>
      </c>
      <c r="T34" s="14">
        <v>0</v>
      </c>
      <c r="U34" s="15"/>
    </row>
    <row r="35" spans="1:21" ht="59.25" customHeight="1" x14ac:dyDescent="0.25">
      <c r="A35" s="9" t="s">
        <v>54</v>
      </c>
      <c r="B35" s="1"/>
      <c r="C35" s="11" t="s">
        <v>50</v>
      </c>
      <c r="D35" s="7" t="s">
        <v>51</v>
      </c>
      <c r="E35" s="39" t="s">
        <v>22</v>
      </c>
      <c r="F35" s="40"/>
      <c r="G35" s="8">
        <v>16</v>
      </c>
      <c r="H35" s="8">
        <v>0</v>
      </c>
      <c r="I35" s="8">
        <v>0</v>
      </c>
      <c r="J35" s="8">
        <v>16</v>
      </c>
      <c r="K35" s="8">
        <v>64</v>
      </c>
      <c r="L35" s="1"/>
      <c r="M35" s="8">
        <v>0</v>
      </c>
      <c r="N35" s="8">
        <v>0</v>
      </c>
      <c r="O35" s="1"/>
      <c r="P35" s="1"/>
      <c r="Q35" s="8">
        <v>0</v>
      </c>
      <c r="R35" s="8">
        <v>0</v>
      </c>
      <c r="S35" s="8">
        <v>0</v>
      </c>
      <c r="T35" s="8">
        <v>0</v>
      </c>
      <c r="U35" s="1"/>
    </row>
    <row r="36" spans="1:21" s="26" customFormat="1" ht="59.25" customHeight="1" x14ac:dyDescent="0.25">
      <c r="A36" s="14"/>
      <c r="B36" s="15"/>
      <c r="C36" s="16"/>
      <c r="D36" s="16"/>
      <c r="E36" s="41" t="s">
        <v>100</v>
      </c>
      <c r="F36" s="42"/>
      <c r="G36" s="14">
        <f>SUM(G35)</f>
        <v>16</v>
      </c>
      <c r="H36" s="14">
        <v>0</v>
      </c>
      <c r="I36" s="14">
        <f>SUM(I35)</f>
        <v>0</v>
      </c>
      <c r="J36" s="14">
        <f>SUM(J35)</f>
        <v>16</v>
      </c>
      <c r="K36" s="14">
        <f>SUM(K35)</f>
        <v>64</v>
      </c>
      <c r="L36" s="15"/>
      <c r="M36" s="14">
        <f>SUM(M35)</f>
        <v>0</v>
      </c>
      <c r="N36" s="14">
        <f>SUM(N35)</f>
        <v>0</v>
      </c>
      <c r="O36" s="15"/>
      <c r="P36" s="15"/>
      <c r="Q36" s="14">
        <v>0</v>
      </c>
      <c r="R36" s="14">
        <v>0</v>
      </c>
      <c r="S36" s="14">
        <v>0</v>
      </c>
      <c r="T36" s="14">
        <v>0</v>
      </c>
      <c r="U36" s="15"/>
    </row>
    <row r="37" spans="1:21" ht="59.25" customHeight="1" x14ac:dyDescent="0.25">
      <c r="A37" s="9" t="s">
        <v>55</v>
      </c>
      <c r="B37" s="1"/>
      <c r="C37" s="11" t="s">
        <v>57</v>
      </c>
      <c r="D37" s="7" t="s">
        <v>56</v>
      </c>
      <c r="E37" s="39" t="s">
        <v>22</v>
      </c>
      <c r="F37" s="40"/>
      <c r="G37" s="8">
        <v>22</v>
      </c>
      <c r="H37" s="8">
        <v>0</v>
      </c>
      <c r="I37" s="8">
        <v>0</v>
      </c>
      <c r="J37" s="8">
        <v>22</v>
      </c>
      <c r="K37" s="8">
        <v>88</v>
      </c>
      <c r="L37" s="1"/>
      <c r="M37" s="8">
        <v>0</v>
      </c>
      <c r="N37" s="8">
        <v>0</v>
      </c>
      <c r="O37" s="1"/>
      <c r="P37" s="1"/>
      <c r="Q37" s="8">
        <v>0</v>
      </c>
      <c r="R37" s="8">
        <v>0</v>
      </c>
      <c r="S37" s="8">
        <v>0</v>
      </c>
      <c r="T37" s="8">
        <v>0</v>
      </c>
      <c r="U37" s="1"/>
    </row>
    <row r="38" spans="1:21" s="26" customFormat="1" ht="59.25" customHeight="1" x14ac:dyDescent="0.25">
      <c r="A38" s="14"/>
      <c r="B38" s="15"/>
      <c r="C38" s="16"/>
      <c r="D38" s="16"/>
      <c r="E38" s="41" t="s">
        <v>100</v>
      </c>
      <c r="F38" s="42"/>
      <c r="G38" s="14">
        <f>SUM(G37)</f>
        <v>22</v>
      </c>
      <c r="H38" s="14">
        <v>0</v>
      </c>
      <c r="I38" s="14">
        <f>SUM(I37)</f>
        <v>0</v>
      </c>
      <c r="J38" s="14">
        <f>SUM(J37)</f>
        <v>22</v>
      </c>
      <c r="K38" s="14">
        <f>SUM(K37)</f>
        <v>88</v>
      </c>
      <c r="L38" s="15"/>
      <c r="M38" s="14">
        <f>SUM(M37)</f>
        <v>0</v>
      </c>
      <c r="N38" s="14">
        <f>SUM(N37)</f>
        <v>0</v>
      </c>
      <c r="O38" s="15"/>
      <c r="P38" s="15"/>
      <c r="Q38" s="14">
        <v>0</v>
      </c>
      <c r="R38" s="14">
        <v>0</v>
      </c>
      <c r="S38" s="14">
        <v>0</v>
      </c>
      <c r="T38" s="14">
        <v>0</v>
      </c>
      <c r="U38" s="15"/>
    </row>
    <row r="39" spans="1:21" ht="59.25" customHeight="1" x14ac:dyDescent="0.25">
      <c r="A39" s="9" t="s">
        <v>58</v>
      </c>
      <c r="B39" s="1"/>
      <c r="C39" s="68" t="s">
        <v>61</v>
      </c>
      <c r="D39" s="7" t="s">
        <v>62</v>
      </c>
      <c r="E39" s="43" t="s">
        <v>22</v>
      </c>
      <c r="F39" s="44"/>
      <c r="G39" s="8">
        <v>19</v>
      </c>
      <c r="H39" s="8">
        <v>0</v>
      </c>
      <c r="I39" s="8">
        <v>0</v>
      </c>
      <c r="J39" s="8">
        <v>19</v>
      </c>
      <c r="K39" s="8">
        <v>76</v>
      </c>
      <c r="L39" s="1"/>
      <c r="M39" s="8">
        <v>0</v>
      </c>
      <c r="N39" s="8">
        <v>0</v>
      </c>
      <c r="O39" s="1"/>
      <c r="P39" s="1"/>
      <c r="Q39" s="8">
        <v>0</v>
      </c>
      <c r="R39" s="8">
        <v>0</v>
      </c>
      <c r="S39" s="8">
        <v>0</v>
      </c>
      <c r="T39" s="8">
        <v>0</v>
      </c>
      <c r="U39" s="1"/>
    </row>
    <row r="40" spans="1:21" ht="59.25" customHeight="1" x14ac:dyDescent="0.25">
      <c r="A40" s="9"/>
      <c r="B40" s="1"/>
      <c r="C40" s="69"/>
      <c r="D40" s="7" t="s">
        <v>63</v>
      </c>
      <c r="E40" s="47"/>
      <c r="F40" s="48"/>
      <c r="G40" s="8">
        <v>20</v>
      </c>
      <c r="H40" s="8">
        <v>0</v>
      </c>
      <c r="I40" s="8">
        <v>0</v>
      </c>
      <c r="J40" s="8">
        <v>20</v>
      </c>
      <c r="K40" s="8">
        <v>80</v>
      </c>
      <c r="L40" s="1"/>
      <c r="M40" s="8"/>
      <c r="N40" s="8"/>
      <c r="O40" s="1"/>
      <c r="P40" s="1"/>
      <c r="Q40" s="8">
        <v>0</v>
      </c>
      <c r="R40" s="8">
        <v>0</v>
      </c>
      <c r="S40" s="8">
        <v>0</v>
      </c>
      <c r="T40" s="8">
        <v>0</v>
      </c>
      <c r="U40" s="1"/>
    </row>
    <row r="41" spans="1:21" ht="59.25" customHeight="1" x14ac:dyDescent="0.25">
      <c r="A41" s="9"/>
      <c r="B41" s="1"/>
      <c r="C41" s="69"/>
      <c r="D41" s="7" t="s">
        <v>64</v>
      </c>
      <c r="E41" s="47"/>
      <c r="F41" s="48"/>
      <c r="G41" s="8">
        <v>7</v>
      </c>
      <c r="H41" s="8">
        <v>0</v>
      </c>
      <c r="I41" s="8">
        <v>0</v>
      </c>
      <c r="J41" s="8">
        <v>7</v>
      </c>
      <c r="K41" s="8">
        <v>28</v>
      </c>
      <c r="L41" s="1"/>
      <c r="M41" s="8"/>
      <c r="N41" s="8"/>
      <c r="O41" s="1"/>
      <c r="P41" s="1"/>
      <c r="Q41" s="8">
        <v>0</v>
      </c>
      <c r="R41" s="8">
        <v>0</v>
      </c>
      <c r="S41" s="8">
        <v>0</v>
      </c>
      <c r="T41" s="8">
        <v>0</v>
      </c>
      <c r="U41" s="1"/>
    </row>
    <row r="42" spans="1:21" ht="59.25" customHeight="1" x14ac:dyDescent="0.25">
      <c r="A42" s="9"/>
      <c r="B42" s="1"/>
      <c r="C42" s="70"/>
      <c r="D42" s="7" t="s">
        <v>65</v>
      </c>
      <c r="E42" s="45"/>
      <c r="F42" s="46"/>
      <c r="G42" s="8">
        <v>13</v>
      </c>
      <c r="H42" s="8">
        <v>0</v>
      </c>
      <c r="I42" s="8">
        <v>0</v>
      </c>
      <c r="J42" s="8">
        <v>13</v>
      </c>
      <c r="K42" s="8">
        <v>52</v>
      </c>
      <c r="L42" s="1"/>
      <c r="M42" s="8"/>
      <c r="N42" s="8"/>
      <c r="O42" s="1"/>
      <c r="P42" s="1"/>
      <c r="Q42" s="8">
        <v>0</v>
      </c>
      <c r="R42" s="8">
        <v>0</v>
      </c>
      <c r="S42" s="8">
        <v>0</v>
      </c>
      <c r="T42" s="8">
        <v>0</v>
      </c>
      <c r="U42" s="1"/>
    </row>
    <row r="43" spans="1:21" s="26" customFormat="1" ht="59.25" customHeight="1" x14ac:dyDescent="0.25">
      <c r="A43" s="14"/>
      <c r="B43" s="15"/>
      <c r="C43" s="16"/>
      <c r="D43" s="16"/>
      <c r="E43" s="41" t="s">
        <v>100</v>
      </c>
      <c r="F43" s="42"/>
      <c r="G43" s="14">
        <f>SUM(G39:G42)</f>
        <v>59</v>
      </c>
      <c r="H43" s="14">
        <v>0</v>
      </c>
      <c r="I43" s="14">
        <f>SUM(I39:I42)</f>
        <v>0</v>
      </c>
      <c r="J43" s="14">
        <f>SUM(J39:J42)</f>
        <v>59</v>
      </c>
      <c r="K43" s="14">
        <f>SUM(K39:K42)</f>
        <v>236</v>
      </c>
      <c r="L43" s="15"/>
      <c r="M43" s="14">
        <f>SUM(M39:M42)</f>
        <v>0</v>
      </c>
      <c r="N43" s="14">
        <f>SUM(N39:N42)</f>
        <v>0</v>
      </c>
      <c r="O43" s="15"/>
      <c r="P43" s="15"/>
      <c r="Q43" s="14">
        <v>0</v>
      </c>
      <c r="R43" s="14">
        <v>0</v>
      </c>
      <c r="S43" s="14">
        <v>0</v>
      </c>
      <c r="T43" s="14">
        <v>0</v>
      </c>
      <c r="U43" s="15"/>
    </row>
    <row r="44" spans="1:21" ht="59.25" customHeight="1" x14ac:dyDescent="0.25">
      <c r="A44" s="9" t="s">
        <v>66</v>
      </c>
      <c r="B44" s="1"/>
      <c r="C44" s="11" t="s">
        <v>67</v>
      </c>
      <c r="D44" s="7" t="s">
        <v>68</v>
      </c>
      <c r="E44" s="43" t="s">
        <v>22</v>
      </c>
      <c r="F44" s="44"/>
      <c r="G44" s="8">
        <v>18</v>
      </c>
      <c r="H44" s="8">
        <v>0</v>
      </c>
      <c r="I44" s="8">
        <v>0</v>
      </c>
      <c r="J44" s="8">
        <v>18</v>
      </c>
      <c r="K44" s="8">
        <v>72</v>
      </c>
      <c r="L44" s="1"/>
      <c r="M44" s="8">
        <v>0</v>
      </c>
      <c r="N44" s="38">
        <v>0</v>
      </c>
      <c r="O44" s="1"/>
      <c r="P44" s="1"/>
      <c r="Q44" s="7">
        <v>1</v>
      </c>
      <c r="R44" s="8">
        <v>0</v>
      </c>
      <c r="S44" s="8">
        <v>0</v>
      </c>
      <c r="T44" s="8">
        <v>0</v>
      </c>
      <c r="U44" s="7" t="s">
        <v>177</v>
      </c>
    </row>
    <row r="45" spans="1:21" ht="59.25" customHeight="1" x14ac:dyDescent="0.25">
      <c r="A45" s="9"/>
      <c r="B45" s="1"/>
      <c r="C45" s="11"/>
      <c r="D45" s="7" t="s">
        <v>178</v>
      </c>
      <c r="E45" s="45"/>
      <c r="F45" s="46"/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1"/>
      <c r="M45" s="8"/>
      <c r="N45" s="8"/>
      <c r="O45" s="1"/>
      <c r="P45" s="1"/>
      <c r="Q45" s="8">
        <v>0</v>
      </c>
      <c r="R45" s="8">
        <v>0</v>
      </c>
      <c r="S45" s="8">
        <v>0</v>
      </c>
      <c r="T45" s="8">
        <v>2</v>
      </c>
      <c r="U45" s="7" t="s">
        <v>179</v>
      </c>
    </row>
    <row r="46" spans="1:21" s="26" customFormat="1" ht="59.25" customHeight="1" x14ac:dyDescent="0.25">
      <c r="A46" s="14"/>
      <c r="B46" s="15"/>
      <c r="C46" s="16"/>
      <c r="D46" s="16"/>
      <c r="E46" s="41" t="s">
        <v>100</v>
      </c>
      <c r="F46" s="42"/>
      <c r="G46" s="14">
        <f>SUM(G44:G45)</f>
        <v>18</v>
      </c>
      <c r="H46" s="14">
        <v>0</v>
      </c>
      <c r="I46" s="14">
        <f>SUM(I44:I45)</f>
        <v>0</v>
      </c>
      <c r="J46" s="14">
        <f>SUM(J44:J45)</f>
        <v>18</v>
      </c>
      <c r="K46" s="14">
        <f>SUM(K44:K45)</f>
        <v>72</v>
      </c>
      <c r="L46" s="15"/>
      <c r="M46" s="14">
        <f>SUM(M44:M45)</f>
        <v>0</v>
      </c>
      <c r="N46" s="14">
        <f>SUM(N44:N45)</f>
        <v>0</v>
      </c>
      <c r="O46" s="15"/>
      <c r="P46" s="15"/>
      <c r="Q46" s="14">
        <v>1</v>
      </c>
      <c r="R46" s="14">
        <v>0</v>
      </c>
      <c r="S46" s="14">
        <v>0</v>
      </c>
      <c r="T46" s="14">
        <v>2</v>
      </c>
      <c r="U46" s="15"/>
    </row>
    <row r="47" spans="1:21" ht="59.25" customHeight="1" x14ac:dyDescent="0.25">
      <c r="A47" s="9" t="s">
        <v>69</v>
      </c>
      <c r="B47" s="1"/>
      <c r="C47" s="68" t="s">
        <v>90</v>
      </c>
      <c r="D47" s="7" t="s">
        <v>70</v>
      </c>
      <c r="E47" s="43" t="s">
        <v>22</v>
      </c>
      <c r="F47" s="44"/>
      <c r="G47" s="8">
        <v>4</v>
      </c>
      <c r="H47" s="8">
        <v>0</v>
      </c>
      <c r="I47" s="8">
        <v>0</v>
      </c>
      <c r="J47" s="8">
        <v>4</v>
      </c>
      <c r="K47" s="8">
        <v>16</v>
      </c>
      <c r="L47" s="1"/>
      <c r="M47" s="8">
        <v>0</v>
      </c>
      <c r="N47" s="8">
        <v>0</v>
      </c>
      <c r="O47" s="1"/>
      <c r="P47" s="1"/>
      <c r="Q47" s="8">
        <v>0</v>
      </c>
      <c r="R47" s="8">
        <v>0</v>
      </c>
      <c r="S47" s="8">
        <v>0</v>
      </c>
      <c r="T47" s="8">
        <v>0</v>
      </c>
      <c r="U47" s="1"/>
    </row>
    <row r="48" spans="1:21" ht="59.25" customHeight="1" x14ac:dyDescent="0.25">
      <c r="A48" s="9"/>
      <c r="B48" s="1"/>
      <c r="C48" s="70"/>
      <c r="D48" s="7" t="s">
        <v>71</v>
      </c>
      <c r="E48" s="45"/>
      <c r="F48" s="46"/>
      <c r="G48" s="8">
        <v>19</v>
      </c>
      <c r="H48" s="8">
        <v>0</v>
      </c>
      <c r="I48" s="8">
        <v>0</v>
      </c>
      <c r="J48" s="8">
        <v>19</v>
      </c>
      <c r="K48" s="8">
        <v>76</v>
      </c>
      <c r="L48" s="1"/>
      <c r="M48" s="8"/>
      <c r="N48" s="8"/>
      <c r="O48" s="1"/>
      <c r="P48" s="1"/>
      <c r="Q48" s="8">
        <v>0</v>
      </c>
      <c r="R48" s="8">
        <v>0</v>
      </c>
      <c r="S48" s="8">
        <v>0</v>
      </c>
      <c r="T48" s="8">
        <v>0</v>
      </c>
      <c r="U48" s="1"/>
    </row>
    <row r="49" spans="1:21" s="26" customFormat="1" ht="59.25" customHeight="1" x14ac:dyDescent="0.25">
      <c r="A49" s="14"/>
      <c r="B49" s="15"/>
      <c r="C49" s="16"/>
      <c r="D49" s="16"/>
      <c r="E49" s="41" t="s">
        <v>100</v>
      </c>
      <c r="F49" s="42"/>
      <c r="G49" s="14">
        <f>SUM(G47:G48)</f>
        <v>23</v>
      </c>
      <c r="H49" s="14">
        <v>0</v>
      </c>
      <c r="I49" s="14">
        <f>SUM(I47:I48)</f>
        <v>0</v>
      </c>
      <c r="J49" s="14">
        <f>SUM(J47:J48)</f>
        <v>23</v>
      </c>
      <c r="K49" s="14">
        <f>SUM(K47:K48)</f>
        <v>92</v>
      </c>
      <c r="L49" s="15"/>
      <c r="M49" s="14">
        <f>SUM(M47:M48)</f>
        <v>0</v>
      </c>
      <c r="N49" s="14">
        <f>SUM(N47:N48)</f>
        <v>0</v>
      </c>
      <c r="O49" s="15"/>
      <c r="P49" s="15"/>
      <c r="Q49" s="14">
        <v>0</v>
      </c>
      <c r="R49" s="14">
        <v>0</v>
      </c>
      <c r="S49" s="14">
        <v>0</v>
      </c>
      <c r="T49" s="14">
        <v>0</v>
      </c>
      <c r="U49" s="15"/>
    </row>
    <row r="50" spans="1:21" ht="59.25" customHeight="1" x14ac:dyDescent="0.25">
      <c r="A50" s="9" t="s">
        <v>89</v>
      </c>
      <c r="B50" s="1"/>
      <c r="C50" s="68" t="s">
        <v>72</v>
      </c>
      <c r="D50" s="7" t="s">
        <v>73</v>
      </c>
      <c r="E50" s="43" t="s">
        <v>22</v>
      </c>
      <c r="F50" s="44"/>
      <c r="G50" s="8">
        <v>25</v>
      </c>
      <c r="H50" s="8">
        <v>0</v>
      </c>
      <c r="I50" s="8">
        <v>0</v>
      </c>
      <c r="J50" s="8">
        <v>25</v>
      </c>
      <c r="K50" s="8">
        <v>100</v>
      </c>
      <c r="L50" s="1"/>
      <c r="M50" s="8">
        <v>0</v>
      </c>
      <c r="N50" s="8">
        <v>0</v>
      </c>
      <c r="O50" s="1"/>
      <c r="P50" s="1"/>
      <c r="Q50" s="8">
        <v>0</v>
      </c>
      <c r="R50" s="8">
        <v>0</v>
      </c>
      <c r="S50" s="8">
        <v>0</v>
      </c>
      <c r="T50" s="8">
        <v>0</v>
      </c>
      <c r="U50" s="1"/>
    </row>
    <row r="51" spans="1:21" ht="59.25" customHeight="1" x14ac:dyDescent="0.25">
      <c r="A51" s="9"/>
      <c r="B51" s="1"/>
      <c r="C51" s="69"/>
      <c r="D51" s="7" t="s">
        <v>74</v>
      </c>
      <c r="E51" s="47"/>
      <c r="F51" s="48"/>
      <c r="G51" s="8">
        <v>64</v>
      </c>
      <c r="H51" s="8">
        <v>0</v>
      </c>
      <c r="I51" s="8">
        <v>0</v>
      </c>
      <c r="J51" s="8">
        <v>64</v>
      </c>
      <c r="K51" s="8">
        <v>256</v>
      </c>
      <c r="L51" s="1"/>
      <c r="M51" s="8"/>
      <c r="N51" s="8"/>
      <c r="O51" s="1"/>
      <c r="P51" s="1"/>
      <c r="Q51" s="8">
        <v>0</v>
      </c>
      <c r="R51" s="8">
        <v>0</v>
      </c>
      <c r="S51" s="8">
        <v>0</v>
      </c>
      <c r="T51" s="8">
        <v>0</v>
      </c>
      <c r="U51" s="1"/>
    </row>
    <row r="52" spans="1:21" ht="59.25" customHeight="1" x14ac:dyDescent="0.25">
      <c r="A52" s="9"/>
      <c r="B52" s="1"/>
      <c r="C52" s="70"/>
      <c r="D52" s="7" t="s">
        <v>75</v>
      </c>
      <c r="E52" s="45"/>
      <c r="F52" s="46"/>
      <c r="G52" s="8">
        <v>143</v>
      </c>
      <c r="H52" s="8">
        <v>0</v>
      </c>
      <c r="I52" s="8">
        <v>0</v>
      </c>
      <c r="J52" s="8">
        <v>143</v>
      </c>
      <c r="K52" s="8">
        <v>572</v>
      </c>
      <c r="L52" s="1"/>
      <c r="M52" s="8"/>
      <c r="N52" s="8"/>
      <c r="O52" s="1"/>
      <c r="P52" s="1"/>
      <c r="Q52" s="8">
        <v>0</v>
      </c>
      <c r="R52" s="8">
        <v>0</v>
      </c>
      <c r="S52" s="8">
        <v>0</v>
      </c>
      <c r="T52" s="8">
        <v>0</v>
      </c>
      <c r="U52" s="1"/>
    </row>
    <row r="53" spans="1:21" s="26" customFormat="1" ht="59.25" customHeight="1" x14ac:dyDescent="0.25">
      <c r="A53" s="14"/>
      <c r="B53" s="15"/>
      <c r="C53" s="16"/>
      <c r="D53" s="16"/>
      <c r="E53" s="41" t="s">
        <v>100</v>
      </c>
      <c r="F53" s="42"/>
      <c r="G53" s="14">
        <f>SUM(G50:G52)</f>
        <v>232</v>
      </c>
      <c r="H53" s="14">
        <v>0</v>
      </c>
      <c r="I53" s="14">
        <f>SUM(I50:I52)</f>
        <v>0</v>
      </c>
      <c r="J53" s="14">
        <f>SUM(J50:J52)</f>
        <v>232</v>
      </c>
      <c r="K53" s="14">
        <f>SUM(K50:K52)</f>
        <v>928</v>
      </c>
      <c r="L53" s="15"/>
      <c r="M53" s="14">
        <f>SUM(M50:M52)</f>
        <v>0</v>
      </c>
      <c r="N53" s="14">
        <f>SUM(N50:N52)</f>
        <v>0</v>
      </c>
      <c r="O53" s="15"/>
      <c r="P53" s="15"/>
      <c r="Q53" s="14">
        <v>0</v>
      </c>
      <c r="R53" s="14">
        <v>0</v>
      </c>
      <c r="S53" s="14">
        <v>0</v>
      </c>
      <c r="T53" s="14">
        <v>0</v>
      </c>
      <c r="U53" s="15"/>
    </row>
    <row r="54" spans="1:21" ht="59.25" customHeight="1" x14ac:dyDescent="0.25">
      <c r="A54" s="9" t="s">
        <v>88</v>
      </c>
      <c r="B54" s="1"/>
      <c r="C54" s="11" t="s">
        <v>76</v>
      </c>
      <c r="D54" s="7" t="s">
        <v>77</v>
      </c>
      <c r="E54" s="39" t="s">
        <v>22</v>
      </c>
      <c r="F54" s="40"/>
      <c r="G54" s="8">
        <v>57</v>
      </c>
      <c r="H54" s="8">
        <v>0</v>
      </c>
      <c r="I54" s="8">
        <v>0</v>
      </c>
      <c r="J54" s="8">
        <v>57</v>
      </c>
      <c r="K54" s="8">
        <v>228</v>
      </c>
      <c r="L54" s="1"/>
      <c r="M54" s="8">
        <v>0</v>
      </c>
      <c r="N54" s="8">
        <v>0</v>
      </c>
      <c r="O54" s="1"/>
      <c r="P54" s="1"/>
      <c r="Q54" s="8">
        <v>0</v>
      </c>
      <c r="R54" s="8">
        <v>0</v>
      </c>
      <c r="S54" s="8">
        <v>0</v>
      </c>
      <c r="T54" s="8">
        <v>0</v>
      </c>
      <c r="U54" s="1"/>
    </row>
    <row r="55" spans="1:21" s="26" customFormat="1" ht="59.25" customHeight="1" x14ac:dyDescent="0.25">
      <c r="A55" s="14"/>
      <c r="B55" s="15"/>
      <c r="C55" s="16"/>
      <c r="D55" s="16"/>
      <c r="E55" s="41" t="s">
        <v>100</v>
      </c>
      <c r="F55" s="42"/>
      <c r="G55" s="14">
        <f>SUM(G54)</f>
        <v>57</v>
      </c>
      <c r="H55" s="14">
        <v>0</v>
      </c>
      <c r="I55" s="14">
        <f>SUM(I54)</f>
        <v>0</v>
      </c>
      <c r="J55" s="14">
        <f>SUM(J54)</f>
        <v>57</v>
      </c>
      <c r="K55" s="14">
        <f>SUM(K54)</f>
        <v>228</v>
      </c>
      <c r="L55" s="15"/>
      <c r="M55" s="14">
        <f>SUM(M54)</f>
        <v>0</v>
      </c>
      <c r="N55" s="14">
        <f>SUM(N54)</f>
        <v>0</v>
      </c>
      <c r="O55" s="15"/>
      <c r="P55" s="15"/>
      <c r="Q55" s="14">
        <v>0</v>
      </c>
      <c r="R55" s="14">
        <v>0</v>
      </c>
      <c r="S55" s="14">
        <v>0</v>
      </c>
      <c r="T55" s="14">
        <v>0</v>
      </c>
      <c r="U55" s="15"/>
    </row>
    <row r="56" spans="1:21" ht="59.25" customHeight="1" x14ac:dyDescent="0.25">
      <c r="A56" s="9" t="s">
        <v>78</v>
      </c>
      <c r="B56" s="1"/>
      <c r="C56" s="68" t="s">
        <v>79</v>
      </c>
      <c r="D56" s="7" t="s">
        <v>80</v>
      </c>
      <c r="E56" s="43" t="s">
        <v>22</v>
      </c>
      <c r="F56" s="44"/>
      <c r="G56" s="8">
        <v>5</v>
      </c>
      <c r="H56" s="8">
        <v>0</v>
      </c>
      <c r="I56" s="8">
        <v>0</v>
      </c>
      <c r="J56" s="8">
        <v>5</v>
      </c>
      <c r="K56" s="8">
        <v>20</v>
      </c>
      <c r="L56" s="1"/>
      <c r="M56" s="8">
        <v>0</v>
      </c>
      <c r="N56" s="8">
        <v>0</v>
      </c>
      <c r="O56" s="1"/>
      <c r="P56" s="1"/>
      <c r="Q56" s="8">
        <v>0</v>
      </c>
      <c r="R56" s="8">
        <v>0</v>
      </c>
      <c r="S56" s="8">
        <v>0</v>
      </c>
      <c r="T56" s="8">
        <v>0</v>
      </c>
      <c r="U56" s="1"/>
    </row>
    <row r="57" spans="1:21" ht="59.25" customHeight="1" x14ac:dyDescent="0.25">
      <c r="A57" s="9"/>
      <c r="B57" s="1"/>
      <c r="C57" s="69"/>
      <c r="D57" s="7" t="s">
        <v>81</v>
      </c>
      <c r="E57" s="47"/>
      <c r="F57" s="48"/>
      <c r="G57" s="8">
        <v>17</v>
      </c>
      <c r="H57" s="8">
        <v>1</v>
      </c>
      <c r="I57" s="8">
        <v>0</v>
      </c>
      <c r="J57" s="8">
        <v>17</v>
      </c>
      <c r="K57" s="8">
        <v>68</v>
      </c>
      <c r="L57" s="1"/>
      <c r="M57" s="8"/>
      <c r="N57" s="8"/>
      <c r="O57" s="1"/>
      <c r="P57" s="1"/>
      <c r="Q57" s="8">
        <v>0</v>
      </c>
      <c r="R57" s="8">
        <v>0</v>
      </c>
      <c r="S57" s="8">
        <v>0</v>
      </c>
      <c r="T57" s="8">
        <v>0</v>
      </c>
      <c r="U57" s="1"/>
    </row>
    <row r="58" spans="1:21" ht="59.25" customHeight="1" x14ac:dyDescent="0.25">
      <c r="A58" s="9"/>
      <c r="B58" s="1"/>
      <c r="C58" s="69"/>
      <c r="D58" s="7" t="s">
        <v>82</v>
      </c>
      <c r="E58" s="47"/>
      <c r="F58" s="48"/>
      <c r="G58" s="8">
        <v>15</v>
      </c>
      <c r="H58" s="8">
        <v>0</v>
      </c>
      <c r="I58" s="8">
        <v>0</v>
      </c>
      <c r="J58" s="8">
        <v>15</v>
      </c>
      <c r="K58" s="8">
        <v>60</v>
      </c>
      <c r="L58" s="1"/>
      <c r="M58" s="8"/>
      <c r="N58" s="8"/>
      <c r="O58" s="1"/>
      <c r="P58" s="1"/>
      <c r="Q58" s="8">
        <v>0</v>
      </c>
      <c r="R58" s="8">
        <v>0</v>
      </c>
      <c r="S58" s="8">
        <v>0</v>
      </c>
      <c r="T58" s="8">
        <v>0</v>
      </c>
      <c r="U58" s="1"/>
    </row>
    <row r="59" spans="1:21" ht="59.25" customHeight="1" x14ac:dyDescent="0.25">
      <c r="A59" s="9"/>
      <c r="B59" s="1"/>
      <c r="C59" s="69"/>
      <c r="D59" s="7" t="s">
        <v>83</v>
      </c>
      <c r="E59" s="47"/>
      <c r="F59" s="48"/>
      <c r="G59" s="8">
        <v>49</v>
      </c>
      <c r="H59" s="8">
        <v>2</v>
      </c>
      <c r="I59" s="8">
        <v>0</v>
      </c>
      <c r="J59" s="8">
        <v>49</v>
      </c>
      <c r="K59" s="8">
        <v>196</v>
      </c>
      <c r="L59" s="1"/>
      <c r="M59" s="8"/>
      <c r="N59" s="8"/>
      <c r="O59" s="1"/>
      <c r="P59" s="1"/>
      <c r="Q59" s="8">
        <v>0</v>
      </c>
      <c r="R59" s="8">
        <v>0</v>
      </c>
      <c r="S59" s="8">
        <v>0</v>
      </c>
      <c r="T59" s="8">
        <v>0</v>
      </c>
      <c r="U59" s="1"/>
    </row>
    <row r="60" spans="1:21" ht="59.25" customHeight="1" x14ac:dyDescent="0.25">
      <c r="A60" s="9"/>
      <c r="B60" s="1"/>
      <c r="C60" s="69"/>
      <c r="D60" s="7" t="s">
        <v>84</v>
      </c>
      <c r="E60" s="47"/>
      <c r="F60" s="48"/>
      <c r="G60" s="8">
        <v>25</v>
      </c>
      <c r="H60" s="8">
        <v>1</v>
      </c>
      <c r="I60" s="8">
        <v>0</v>
      </c>
      <c r="J60" s="8">
        <v>25</v>
      </c>
      <c r="K60" s="8">
        <v>100</v>
      </c>
      <c r="L60" s="1"/>
      <c r="M60" s="8"/>
      <c r="N60" s="8"/>
      <c r="O60" s="1"/>
      <c r="P60" s="1"/>
      <c r="Q60" s="8">
        <v>1</v>
      </c>
      <c r="R60" s="8">
        <v>0</v>
      </c>
      <c r="S60" s="8">
        <v>0</v>
      </c>
      <c r="T60" s="8">
        <v>0</v>
      </c>
      <c r="U60" s="1"/>
    </row>
    <row r="61" spans="1:21" ht="59.25" customHeight="1" x14ac:dyDescent="0.25">
      <c r="A61" s="9"/>
      <c r="B61" s="1"/>
      <c r="C61" s="69"/>
      <c r="D61" s="7" t="s">
        <v>85</v>
      </c>
      <c r="E61" s="47"/>
      <c r="F61" s="48"/>
      <c r="G61" s="8">
        <v>12</v>
      </c>
      <c r="H61" s="8">
        <v>0</v>
      </c>
      <c r="I61" s="8">
        <v>0</v>
      </c>
      <c r="J61" s="8">
        <v>12</v>
      </c>
      <c r="K61" s="8">
        <v>48</v>
      </c>
      <c r="L61" s="1"/>
      <c r="M61" s="8"/>
      <c r="N61" s="8"/>
      <c r="O61" s="1"/>
      <c r="P61" s="1"/>
      <c r="Q61" s="8">
        <v>0</v>
      </c>
      <c r="R61" s="8">
        <v>0</v>
      </c>
      <c r="S61" s="8">
        <v>0</v>
      </c>
      <c r="T61" s="8">
        <v>0</v>
      </c>
      <c r="U61" s="1"/>
    </row>
    <row r="62" spans="1:21" ht="59.25" customHeight="1" x14ac:dyDescent="0.25">
      <c r="A62" s="9"/>
      <c r="B62" s="1"/>
      <c r="C62" s="69"/>
      <c r="D62" s="7" t="s">
        <v>86</v>
      </c>
      <c r="E62" s="47"/>
      <c r="F62" s="48"/>
      <c r="G62" s="8">
        <v>4</v>
      </c>
      <c r="H62" s="8">
        <v>0</v>
      </c>
      <c r="I62" s="8">
        <v>0</v>
      </c>
      <c r="J62" s="8">
        <v>4</v>
      </c>
      <c r="K62" s="8">
        <v>16</v>
      </c>
      <c r="L62" s="1"/>
      <c r="M62" s="8"/>
      <c r="N62" s="8"/>
      <c r="O62" s="1"/>
      <c r="P62" s="1"/>
      <c r="Q62" s="8">
        <v>0</v>
      </c>
      <c r="R62" s="8">
        <v>0</v>
      </c>
      <c r="S62" s="8">
        <v>0</v>
      </c>
      <c r="T62" s="8">
        <v>0</v>
      </c>
      <c r="U62" s="1"/>
    </row>
    <row r="63" spans="1:21" ht="59.25" customHeight="1" x14ac:dyDescent="0.25">
      <c r="A63" s="9"/>
      <c r="B63" s="1"/>
      <c r="C63" s="70"/>
      <c r="D63" s="7" t="s">
        <v>87</v>
      </c>
      <c r="E63" s="45"/>
      <c r="F63" s="46"/>
      <c r="G63" s="8">
        <v>36</v>
      </c>
      <c r="H63" s="8">
        <v>0</v>
      </c>
      <c r="I63" s="8"/>
      <c r="J63" s="8">
        <v>36</v>
      </c>
      <c r="K63" s="8">
        <v>144</v>
      </c>
      <c r="L63" s="1"/>
      <c r="M63" s="8"/>
      <c r="N63" s="8"/>
      <c r="O63" s="1"/>
      <c r="P63" s="1"/>
      <c r="Q63" s="8">
        <v>0</v>
      </c>
      <c r="R63" s="8">
        <v>0</v>
      </c>
      <c r="S63" s="8">
        <v>0</v>
      </c>
      <c r="T63" s="8">
        <v>0</v>
      </c>
      <c r="U63" s="1"/>
    </row>
    <row r="64" spans="1:21" s="26" customFormat="1" ht="59.25" customHeight="1" x14ac:dyDescent="0.25">
      <c r="A64" s="14"/>
      <c r="B64" s="15"/>
      <c r="C64" s="16"/>
      <c r="D64" s="16"/>
      <c r="E64" s="41" t="s">
        <v>100</v>
      </c>
      <c r="F64" s="42"/>
      <c r="G64" s="14">
        <f>SUM(G56:G63)</f>
        <v>163</v>
      </c>
      <c r="H64" s="14">
        <f>SUM(H56:H63)</f>
        <v>4</v>
      </c>
      <c r="I64" s="14">
        <f>SUM(I56:I63)</f>
        <v>0</v>
      </c>
      <c r="J64" s="14">
        <f>SUM(J56:J63)</f>
        <v>163</v>
      </c>
      <c r="K64" s="14">
        <f>SUM(K56:K63)</f>
        <v>652</v>
      </c>
      <c r="L64" s="15"/>
      <c r="M64" s="14">
        <f>SUM(M56:M63)</f>
        <v>0</v>
      </c>
      <c r="N64" s="14">
        <f>SUM(N56:N63)</f>
        <v>0</v>
      </c>
      <c r="O64" s="15"/>
      <c r="P64" s="15"/>
      <c r="Q64" s="14">
        <v>0</v>
      </c>
      <c r="R64" s="14">
        <v>0</v>
      </c>
      <c r="S64" s="14">
        <v>0</v>
      </c>
      <c r="T64" s="14">
        <v>0</v>
      </c>
      <c r="U64" s="15"/>
    </row>
    <row r="65" spans="1:37" ht="59.25" customHeight="1" x14ac:dyDescent="0.25">
      <c r="A65" s="9" t="s">
        <v>78</v>
      </c>
      <c r="B65" s="1"/>
      <c r="C65" s="11" t="s">
        <v>91</v>
      </c>
      <c r="D65" s="7" t="s">
        <v>92</v>
      </c>
      <c r="E65" s="39" t="s">
        <v>22</v>
      </c>
      <c r="F65" s="40"/>
      <c r="G65" s="8">
        <v>17</v>
      </c>
      <c r="H65" s="8">
        <v>0</v>
      </c>
      <c r="I65" s="8">
        <v>0</v>
      </c>
      <c r="J65" s="8">
        <v>17</v>
      </c>
      <c r="K65" s="8">
        <v>68</v>
      </c>
      <c r="L65" s="1"/>
      <c r="M65" s="8">
        <v>0</v>
      </c>
      <c r="N65" s="8">
        <v>0</v>
      </c>
      <c r="O65" s="1"/>
      <c r="P65" s="1"/>
      <c r="Q65" s="8">
        <v>0</v>
      </c>
      <c r="R65" s="8">
        <v>0</v>
      </c>
      <c r="S65" s="8">
        <v>0</v>
      </c>
      <c r="T65" s="8">
        <v>0</v>
      </c>
      <c r="U65" s="1"/>
    </row>
    <row r="66" spans="1:37" s="26" customFormat="1" ht="59.25" customHeight="1" x14ac:dyDescent="0.25">
      <c r="A66" s="14"/>
      <c r="B66" s="15"/>
      <c r="C66" s="16"/>
      <c r="D66" s="16"/>
      <c r="E66" s="41" t="s">
        <v>100</v>
      </c>
      <c r="F66" s="42"/>
      <c r="G66" s="14">
        <f>SUM(G65)</f>
        <v>17</v>
      </c>
      <c r="H66" s="14">
        <v>0</v>
      </c>
      <c r="I66" s="14">
        <f>SUM(I65)</f>
        <v>0</v>
      </c>
      <c r="J66" s="14">
        <f>SUM(J65)</f>
        <v>17</v>
      </c>
      <c r="K66" s="14">
        <f>SUM(K65)</f>
        <v>68</v>
      </c>
      <c r="L66" s="15"/>
      <c r="M66" s="14">
        <f>SUM(M65)</f>
        <v>0</v>
      </c>
      <c r="N66" s="14">
        <f>SUM(N65)</f>
        <v>0</v>
      </c>
      <c r="O66" s="15"/>
      <c r="P66" s="15"/>
      <c r="Q66" s="14">
        <v>0</v>
      </c>
      <c r="R66" s="14">
        <v>0</v>
      </c>
      <c r="S66" s="14">
        <v>0</v>
      </c>
      <c r="T66" s="14">
        <v>0</v>
      </c>
      <c r="U66" s="15"/>
    </row>
    <row r="67" spans="1:37" ht="59.25" customHeight="1" x14ac:dyDescent="0.25">
      <c r="A67" s="9" t="s">
        <v>93</v>
      </c>
      <c r="B67" s="1"/>
      <c r="C67" s="11" t="s">
        <v>94</v>
      </c>
      <c r="D67" s="7" t="s">
        <v>95</v>
      </c>
      <c r="E67" s="39" t="s">
        <v>22</v>
      </c>
      <c r="F67" s="40"/>
      <c r="G67" s="8">
        <v>1</v>
      </c>
      <c r="H67" s="8">
        <v>0</v>
      </c>
      <c r="I67" s="8">
        <v>0</v>
      </c>
      <c r="J67" s="8">
        <v>1</v>
      </c>
      <c r="K67" s="8">
        <v>4</v>
      </c>
      <c r="L67" s="1"/>
      <c r="M67" s="8">
        <v>0</v>
      </c>
      <c r="N67" s="8">
        <v>0</v>
      </c>
      <c r="O67" s="1"/>
      <c r="P67" s="1"/>
      <c r="Q67" s="8">
        <v>0</v>
      </c>
      <c r="R67" s="8">
        <v>0</v>
      </c>
      <c r="S67" s="8">
        <v>0</v>
      </c>
      <c r="T67" s="8">
        <v>0</v>
      </c>
      <c r="U67" s="1"/>
    </row>
    <row r="68" spans="1:37" s="26" customFormat="1" ht="59.25" customHeight="1" x14ac:dyDescent="0.25">
      <c r="A68" s="14"/>
      <c r="B68" s="15"/>
      <c r="C68" s="16"/>
      <c r="D68" s="16"/>
      <c r="E68" s="41" t="s">
        <v>100</v>
      </c>
      <c r="F68" s="42"/>
      <c r="G68" s="14">
        <f>SUM(G67)</f>
        <v>1</v>
      </c>
      <c r="H68" s="14">
        <v>0</v>
      </c>
      <c r="I68" s="14">
        <f>SUM(I67)</f>
        <v>0</v>
      </c>
      <c r="J68" s="14">
        <f>SUM(J67)</f>
        <v>1</v>
      </c>
      <c r="K68" s="14">
        <f>SUM(K67)</f>
        <v>4</v>
      </c>
      <c r="L68" s="15"/>
      <c r="M68" s="14">
        <f>SUM(M67)</f>
        <v>0</v>
      </c>
      <c r="N68" s="14">
        <f>SUM(N67)</f>
        <v>0</v>
      </c>
      <c r="O68" s="15"/>
      <c r="P68" s="15"/>
      <c r="Q68" s="14">
        <v>0</v>
      </c>
      <c r="R68" s="14">
        <v>0</v>
      </c>
      <c r="S68" s="14">
        <v>0</v>
      </c>
      <c r="T68" s="14">
        <v>0</v>
      </c>
      <c r="U68" s="15"/>
    </row>
    <row r="69" spans="1:37" ht="59.25" customHeight="1" x14ac:dyDescent="0.25">
      <c r="A69" s="17" t="s">
        <v>96</v>
      </c>
      <c r="B69" s="18"/>
      <c r="C69" s="19" t="s">
        <v>97</v>
      </c>
      <c r="D69" s="20" t="s">
        <v>98</v>
      </c>
      <c r="E69" s="43" t="s">
        <v>22</v>
      </c>
      <c r="F69" s="44"/>
      <c r="G69" s="21">
        <v>20</v>
      </c>
      <c r="H69" s="21">
        <v>0</v>
      </c>
      <c r="I69" s="21">
        <v>0</v>
      </c>
      <c r="J69" s="21">
        <v>20</v>
      </c>
      <c r="K69" s="21">
        <v>80</v>
      </c>
      <c r="L69" s="18"/>
      <c r="M69" s="21">
        <v>0</v>
      </c>
      <c r="N69" s="21">
        <v>0</v>
      </c>
      <c r="O69" s="18"/>
      <c r="P69" s="18"/>
      <c r="Q69" s="21">
        <v>0</v>
      </c>
      <c r="R69" s="21">
        <v>0</v>
      </c>
      <c r="S69" s="21">
        <v>0</v>
      </c>
      <c r="T69" s="21">
        <v>0</v>
      </c>
      <c r="U69" s="18"/>
      <c r="AC69" s="1"/>
    </row>
    <row r="70" spans="1:37" s="15" customFormat="1" ht="59.25" customHeight="1" x14ac:dyDescent="0.25">
      <c r="A70" s="14"/>
      <c r="C70" s="16"/>
      <c r="D70" s="16"/>
      <c r="E70" s="41" t="s">
        <v>100</v>
      </c>
      <c r="F70" s="42"/>
      <c r="G70" s="14">
        <f>SUM(G69)</f>
        <v>20</v>
      </c>
      <c r="H70" s="14">
        <v>0</v>
      </c>
      <c r="I70" s="14">
        <f>SUM(I69)</f>
        <v>0</v>
      </c>
      <c r="J70" s="14">
        <f>SUM(J69)</f>
        <v>20</v>
      </c>
      <c r="K70" s="14">
        <f>SUM(K69)</f>
        <v>80</v>
      </c>
      <c r="M70" s="14">
        <f>SUM(M69)</f>
        <v>0</v>
      </c>
      <c r="N70" s="14">
        <f>SUM(N69)</f>
        <v>0</v>
      </c>
      <c r="Q70" s="14">
        <v>0</v>
      </c>
      <c r="R70" s="14">
        <v>0</v>
      </c>
      <c r="S70" s="14">
        <v>0</v>
      </c>
      <c r="T70" s="14">
        <v>0</v>
      </c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</row>
    <row r="71" spans="1:37" s="33" customFormat="1" ht="59.25" customHeight="1" x14ac:dyDescent="0.25">
      <c r="A71" s="32" t="s">
        <v>158</v>
      </c>
      <c r="B71" s="37"/>
      <c r="C71" s="34" t="s">
        <v>174</v>
      </c>
      <c r="D71" s="34" t="s">
        <v>175</v>
      </c>
      <c r="E71" s="80" t="s">
        <v>22</v>
      </c>
      <c r="F71" s="81"/>
      <c r="G71" s="32">
        <v>5</v>
      </c>
      <c r="H71" s="32">
        <v>1</v>
      </c>
      <c r="I71" s="32">
        <v>0</v>
      </c>
      <c r="J71" s="32">
        <v>5</v>
      </c>
      <c r="K71" s="32">
        <v>20</v>
      </c>
      <c r="L71" s="34" t="s">
        <v>176</v>
      </c>
      <c r="M71" s="32">
        <v>0</v>
      </c>
      <c r="N71" s="32">
        <v>0</v>
      </c>
      <c r="Q71" s="32">
        <v>0</v>
      </c>
      <c r="R71" s="32">
        <v>0</v>
      </c>
      <c r="S71" s="32">
        <v>0</v>
      </c>
      <c r="T71" s="32">
        <v>0</v>
      </c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</row>
    <row r="72" spans="1:37" s="15" customFormat="1" ht="59.25" customHeight="1" x14ac:dyDescent="0.25">
      <c r="A72" s="14"/>
      <c r="C72" s="16"/>
      <c r="D72" s="16"/>
      <c r="E72" s="41" t="s">
        <v>100</v>
      </c>
      <c r="F72" s="42"/>
      <c r="G72" s="14">
        <f>SUM(G71)</f>
        <v>5</v>
      </c>
      <c r="H72" s="14">
        <f>SUM(H71)</f>
        <v>1</v>
      </c>
      <c r="I72" s="14">
        <f>SUM(I71)</f>
        <v>0</v>
      </c>
      <c r="J72" s="14">
        <f>SUM(J71)</f>
        <v>5</v>
      </c>
      <c r="K72" s="14">
        <f>SUM(K71)</f>
        <v>20</v>
      </c>
      <c r="M72" s="14">
        <f>SUM(M71)</f>
        <v>0</v>
      </c>
      <c r="N72" s="14">
        <f>SUM(N71)</f>
        <v>0</v>
      </c>
      <c r="Q72" s="14">
        <v>0</v>
      </c>
      <c r="R72" s="14">
        <v>0</v>
      </c>
      <c r="S72" s="14">
        <v>0</v>
      </c>
      <c r="T72" s="14">
        <v>0</v>
      </c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</row>
    <row r="73" spans="1:37" s="28" customFormat="1" ht="59.25" customHeight="1" x14ac:dyDescent="0.25">
      <c r="A73" s="23"/>
      <c r="C73" s="24"/>
      <c r="D73" s="24"/>
      <c r="E73" s="55" t="s">
        <v>103</v>
      </c>
      <c r="F73" s="56"/>
      <c r="G73" s="23">
        <f>G72+G70+G68+G66+G64+G55+G53+G49+G46+G43+G38+G36+G34+G29+G20</f>
        <v>1928</v>
      </c>
      <c r="H73" s="23">
        <f>H72+H70+H68+H66+H64+H55+H53+H49+H46+H43+H38+H36+H34+H29+H20</f>
        <v>11</v>
      </c>
      <c r="I73" s="23">
        <f>I72+I70+I68+I66+I64+I55+I53+I49+I46+I43+I38+I36+I34+I29+I20</f>
        <v>0</v>
      </c>
      <c r="J73" s="23">
        <f>J72+J70+J68+J66+J64+J55+J53+J49+J46+J43+J38+J36+J34+J29+J20</f>
        <v>1928</v>
      </c>
      <c r="K73" s="23">
        <f>K72+K70+K68+K66+K64+K55+K53+K49+K46+K43+K38+K36+K34+K29+K20</f>
        <v>7656</v>
      </c>
      <c r="M73" s="23">
        <f>M72+M70+M68+M66+M64+M55+M53+M49+M46+M43+M38+M36+M34+M29+M20</f>
        <v>1</v>
      </c>
      <c r="N73" s="23">
        <f>N72+N70+N68+N66+N64+N55+N53+N49+N46+N43+N38+N36+N34+N29+N20</f>
        <v>0</v>
      </c>
      <c r="O73" s="23">
        <v>1</v>
      </c>
      <c r="Q73" s="23">
        <f>SUM(Q9:Q71)</f>
        <v>5</v>
      </c>
      <c r="R73" s="23">
        <f>SUM(R9:R72)</f>
        <v>2</v>
      </c>
      <c r="S73" s="23">
        <f>SUM(S9:S72)</f>
        <v>0</v>
      </c>
      <c r="T73" s="23">
        <f>SUM(T9:T72)</f>
        <v>4</v>
      </c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</row>
    <row r="74" spans="1:37" ht="59.25" customHeight="1" x14ac:dyDescent="0.25">
      <c r="A74" s="1"/>
      <c r="B74" s="82" t="s">
        <v>183</v>
      </c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1"/>
      <c r="Q74" s="8"/>
      <c r="R74" s="8"/>
      <c r="S74" s="8"/>
      <c r="T74" s="8"/>
      <c r="U74" s="1"/>
    </row>
    <row r="75" spans="1:37" ht="125.25" customHeight="1" x14ac:dyDescent="0.25">
      <c r="A75" s="1"/>
      <c r="B75" s="52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4"/>
      <c r="Q75" s="8"/>
      <c r="R75" s="8"/>
      <c r="S75" s="8"/>
      <c r="T75" s="8"/>
      <c r="U75" s="1"/>
    </row>
    <row r="84" spans="12:12" x14ac:dyDescent="0.25">
      <c r="L84" t="s">
        <v>105</v>
      </c>
    </row>
  </sheetData>
  <mergeCells count="52">
    <mergeCell ref="E34:F34"/>
    <mergeCell ref="E35:F35"/>
    <mergeCell ref="E44:F45"/>
    <mergeCell ref="E71:F71"/>
    <mergeCell ref="C9:C19"/>
    <mergeCell ref="C56:C63"/>
    <mergeCell ref="C21:C28"/>
    <mergeCell ref="C30:C33"/>
    <mergeCell ref="C39:C42"/>
    <mergeCell ref="C47:C48"/>
    <mergeCell ref="C50:C52"/>
    <mergeCell ref="A7:A8"/>
    <mergeCell ref="B7:B8"/>
    <mergeCell ref="C7:C8"/>
    <mergeCell ref="D7:D8"/>
    <mergeCell ref="E7:F8"/>
    <mergeCell ref="L7:L8"/>
    <mergeCell ref="M7:O7"/>
    <mergeCell ref="P7:P8"/>
    <mergeCell ref="Q7:T7"/>
    <mergeCell ref="U7:U8"/>
    <mergeCell ref="E65:F65"/>
    <mergeCell ref="E66:F66"/>
    <mergeCell ref="E67:F67"/>
    <mergeCell ref="E46:F46"/>
    <mergeCell ref="E47:F48"/>
    <mergeCell ref="E49:F49"/>
    <mergeCell ref="E50:F52"/>
    <mergeCell ref="E53:F53"/>
    <mergeCell ref="E54:F54"/>
    <mergeCell ref="D3:H3"/>
    <mergeCell ref="D4:H4"/>
    <mergeCell ref="E55:F55"/>
    <mergeCell ref="E56:F63"/>
    <mergeCell ref="E64:F64"/>
    <mergeCell ref="E36:F36"/>
    <mergeCell ref="E37:F37"/>
    <mergeCell ref="E38:F38"/>
    <mergeCell ref="E39:F42"/>
    <mergeCell ref="E43:F43"/>
    <mergeCell ref="E20:F20"/>
    <mergeCell ref="E21:F28"/>
    <mergeCell ref="E29:F29"/>
    <mergeCell ref="E30:F33"/>
    <mergeCell ref="G7:K7"/>
    <mergeCell ref="E9:F19"/>
    <mergeCell ref="E68:F68"/>
    <mergeCell ref="E69:F69"/>
    <mergeCell ref="E70:F70"/>
    <mergeCell ref="E73:F73"/>
    <mergeCell ref="B74:P75"/>
    <mergeCell ref="E72:F72"/>
  </mergeCells>
  <printOptions horizontalCentered="1"/>
  <pageMargins left="0.19685039370078741" right="0" top="0.19685039370078741" bottom="0.19685039370078741" header="0.19685039370078741" footer="0.19685039370078741"/>
  <pageSetup paperSize="9" scale="45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DAA25-C92A-4830-AD99-AB49DFB8E75B}">
  <dimension ref="A7:AK79"/>
  <sheetViews>
    <sheetView tabSelected="1" zoomScale="110" zoomScaleNormal="110" workbookViewId="0">
      <pane ySplit="8" topLeftCell="A69" activePane="bottomLeft" state="frozen"/>
      <selection pane="bottomLeft" activeCell="B69" sqref="B69:P70"/>
    </sheetView>
  </sheetViews>
  <sheetFormatPr defaultRowHeight="15" x14ac:dyDescent="0.25"/>
  <cols>
    <col min="1" max="1" width="5.140625" customWidth="1"/>
    <col min="2" max="2" width="18.5703125" customWidth="1"/>
    <col min="3" max="3" width="19" customWidth="1"/>
    <col min="4" max="4" width="20.85546875" customWidth="1"/>
    <col min="7" max="7" width="9.7109375" customWidth="1"/>
    <col min="12" max="12" width="19.140625" customWidth="1"/>
    <col min="16" max="16" width="15.7109375" customWidth="1"/>
    <col min="17" max="17" width="13.5703125" customWidth="1"/>
    <col min="18" max="18" width="12" customWidth="1"/>
    <col min="19" max="19" width="14.5703125" customWidth="1"/>
    <col min="20" max="20" width="13.42578125" customWidth="1"/>
    <col min="21" max="21" width="21" customWidth="1"/>
    <col min="22" max="22" width="12.140625" customWidth="1"/>
    <col min="23" max="23" width="13.140625" customWidth="1"/>
    <col min="24" max="24" width="14.85546875" customWidth="1"/>
  </cols>
  <sheetData>
    <row r="7" spans="1:21" ht="59.25" customHeight="1" x14ac:dyDescent="0.25">
      <c r="A7" s="57" t="s">
        <v>0</v>
      </c>
      <c r="B7" s="57" t="s">
        <v>4</v>
      </c>
      <c r="C7" s="57" t="s">
        <v>1</v>
      </c>
      <c r="D7" s="57" t="s">
        <v>2</v>
      </c>
      <c r="E7" s="57" t="s">
        <v>3</v>
      </c>
      <c r="F7" s="57"/>
      <c r="G7" s="60" t="s">
        <v>5</v>
      </c>
      <c r="H7" s="61"/>
      <c r="I7" s="61"/>
      <c r="J7" s="61"/>
      <c r="K7" s="62"/>
      <c r="L7" s="57" t="s">
        <v>17</v>
      </c>
      <c r="M7" s="57" t="s">
        <v>9</v>
      </c>
      <c r="N7" s="57"/>
      <c r="O7" s="57"/>
      <c r="P7" s="57" t="s">
        <v>17</v>
      </c>
      <c r="Q7" s="57" t="s">
        <v>12</v>
      </c>
      <c r="R7" s="57"/>
      <c r="S7" s="57"/>
      <c r="T7" s="57"/>
      <c r="U7" s="58" t="s">
        <v>17</v>
      </c>
    </row>
    <row r="8" spans="1:21" ht="36" customHeight="1" x14ac:dyDescent="0.25">
      <c r="A8" s="57"/>
      <c r="B8" s="57"/>
      <c r="C8" s="57"/>
      <c r="D8" s="57"/>
      <c r="E8" s="57"/>
      <c r="F8" s="57"/>
      <c r="G8" s="12" t="s">
        <v>6</v>
      </c>
      <c r="H8" s="12" t="s">
        <v>7</v>
      </c>
      <c r="I8" s="12" t="s">
        <v>8</v>
      </c>
      <c r="J8" s="12" t="s">
        <v>101</v>
      </c>
      <c r="K8" s="12" t="s">
        <v>102</v>
      </c>
      <c r="L8" s="57"/>
      <c r="M8" s="13" t="s">
        <v>10</v>
      </c>
      <c r="N8" s="13" t="s">
        <v>11</v>
      </c>
      <c r="O8" s="13" t="s">
        <v>18</v>
      </c>
      <c r="P8" s="57"/>
      <c r="Q8" s="12" t="s">
        <v>14</v>
      </c>
      <c r="R8" s="12" t="s">
        <v>13</v>
      </c>
      <c r="S8" s="12" t="s">
        <v>15</v>
      </c>
      <c r="T8" s="12" t="s">
        <v>16</v>
      </c>
      <c r="U8" s="59"/>
    </row>
    <row r="9" spans="1:21" ht="59.25" customHeight="1" x14ac:dyDescent="0.25">
      <c r="A9" s="11" t="s">
        <v>33</v>
      </c>
      <c r="B9" s="7" t="s">
        <v>19</v>
      </c>
      <c r="C9" s="65" t="s">
        <v>20</v>
      </c>
      <c r="D9" s="6" t="s">
        <v>23</v>
      </c>
      <c r="E9" s="43" t="s">
        <v>106</v>
      </c>
      <c r="F9" s="44"/>
      <c r="G9" s="8">
        <v>3</v>
      </c>
      <c r="H9" s="8">
        <v>4</v>
      </c>
      <c r="I9" s="8">
        <v>0</v>
      </c>
      <c r="J9" s="8">
        <v>3</v>
      </c>
      <c r="K9" s="8">
        <f>J9*4</f>
        <v>12</v>
      </c>
      <c r="L9" s="7" t="s">
        <v>115</v>
      </c>
      <c r="M9" s="8"/>
      <c r="N9" s="1"/>
      <c r="O9" s="8"/>
      <c r="P9" s="1"/>
      <c r="Q9" s="1"/>
      <c r="R9" s="1"/>
      <c r="S9" s="1"/>
      <c r="T9" s="1"/>
      <c r="U9" s="1"/>
    </row>
    <row r="10" spans="1:21" ht="59.25" customHeight="1" x14ac:dyDescent="0.25">
      <c r="A10" s="10"/>
      <c r="B10" s="1"/>
      <c r="C10" s="67"/>
      <c r="D10" s="6" t="s">
        <v>109</v>
      </c>
      <c r="E10" s="47"/>
      <c r="F10" s="48"/>
      <c r="G10" s="8"/>
      <c r="H10" s="8">
        <v>1</v>
      </c>
      <c r="I10" s="8"/>
      <c r="J10" s="8"/>
      <c r="K10" s="8">
        <f>J10*4</f>
        <v>0</v>
      </c>
      <c r="L10" s="1"/>
      <c r="M10" s="8"/>
      <c r="N10" s="8"/>
      <c r="O10" s="8"/>
      <c r="P10" s="1"/>
      <c r="Q10" s="1"/>
      <c r="R10" s="1"/>
      <c r="S10" s="1"/>
      <c r="T10" s="1"/>
      <c r="U10" s="1"/>
    </row>
    <row r="11" spans="1:21" s="26" customFormat="1" ht="59.25" customHeight="1" x14ac:dyDescent="0.25">
      <c r="A11" s="15"/>
      <c r="B11" s="15"/>
      <c r="C11" s="15"/>
      <c r="D11" s="25"/>
      <c r="E11" s="41" t="s">
        <v>100</v>
      </c>
      <c r="F11" s="42"/>
      <c r="G11" s="14">
        <f>SUM(G9:G10)</f>
        <v>3</v>
      </c>
      <c r="H11" s="14">
        <f>SUM(H9:H10)</f>
        <v>5</v>
      </c>
      <c r="I11" s="14">
        <f>SUM(I9:I10)</f>
        <v>0</v>
      </c>
      <c r="J11" s="14">
        <f>SUM(J9:J10)</f>
        <v>3</v>
      </c>
      <c r="K11" s="14">
        <f>SUM(K9:K10)</f>
        <v>12</v>
      </c>
      <c r="L11" s="15"/>
      <c r="M11" s="14">
        <v>0</v>
      </c>
      <c r="N11" s="14"/>
      <c r="O11" s="14">
        <v>0</v>
      </c>
      <c r="P11" s="15"/>
      <c r="Q11" s="15"/>
      <c r="R11" s="15"/>
      <c r="S11" s="15"/>
      <c r="T11" s="15"/>
      <c r="U11" s="15"/>
    </row>
    <row r="12" spans="1:21" ht="59.25" customHeight="1" x14ac:dyDescent="0.25">
      <c r="A12" s="11" t="s">
        <v>34</v>
      </c>
      <c r="B12" s="1"/>
      <c r="C12" s="9" t="s">
        <v>35</v>
      </c>
      <c r="D12" s="7" t="s">
        <v>110</v>
      </c>
      <c r="E12" s="43" t="s">
        <v>106</v>
      </c>
      <c r="F12" s="44"/>
      <c r="G12" s="8">
        <v>0</v>
      </c>
      <c r="H12" s="8">
        <v>0</v>
      </c>
      <c r="I12" s="8">
        <v>0</v>
      </c>
      <c r="J12" s="8">
        <v>0</v>
      </c>
      <c r="K12" s="8">
        <f>J12*4</f>
        <v>0</v>
      </c>
      <c r="L12" s="1"/>
      <c r="M12" s="8"/>
      <c r="N12" s="8"/>
      <c r="O12" s="8"/>
      <c r="P12" s="1"/>
      <c r="Q12" s="8">
        <v>1</v>
      </c>
      <c r="R12" s="1"/>
      <c r="S12" s="1"/>
      <c r="T12" s="1"/>
      <c r="U12" s="7" t="s">
        <v>111</v>
      </c>
    </row>
    <row r="13" spans="1:21" s="26" customFormat="1" ht="59.25" customHeight="1" x14ac:dyDescent="0.25">
      <c r="A13" s="14"/>
      <c r="B13" s="15"/>
      <c r="C13" s="15"/>
      <c r="D13" s="16"/>
      <c r="E13" s="41" t="s">
        <v>100</v>
      </c>
      <c r="F13" s="42"/>
      <c r="G13" s="14">
        <f>SUM(G12)</f>
        <v>0</v>
      </c>
      <c r="H13" s="14">
        <f>SUM(H12)</f>
        <v>0</v>
      </c>
      <c r="I13" s="14">
        <f>SUM(I12)</f>
        <v>0</v>
      </c>
      <c r="J13" s="14">
        <f>SUM(J12)</f>
        <v>0</v>
      </c>
      <c r="K13" s="14">
        <f>SUM(K12)</f>
        <v>0</v>
      </c>
      <c r="L13" s="15"/>
      <c r="M13" s="15"/>
      <c r="N13" s="15"/>
      <c r="O13" s="15"/>
      <c r="P13" s="15"/>
      <c r="Q13" s="14">
        <v>1</v>
      </c>
      <c r="R13" s="14"/>
      <c r="S13" s="15"/>
      <c r="T13" s="15"/>
      <c r="U13" s="15"/>
    </row>
    <row r="14" spans="1:21" ht="59.25" customHeight="1" x14ac:dyDescent="0.25">
      <c r="A14" s="9" t="s">
        <v>52</v>
      </c>
      <c r="B14" s="1"/>
      <c r="C14" s="11" t="s">
        <v>40</v>
      </c>
      <c r="D14" s="7" t="s">
        <v>112</v>
      </c>
      <c r="E14" s="39" t="s">
        <v>106</v>
      </c>
      <c r="F14" s="40"/>
      <c r="G14" s="8">
        <v>1</v>
      </c>
      <c r="H14" s="8">
        <v>0</v>
      </c>
      <c r="I14" s="8">
        <v>0</v>
      </c>
      <c r="J14" s="8">
        <v>1</v>
      </c>
      <c r="K14" s="8">
        <v>4</v>
      </c>
      <c r="L14" s="8" t="s">
        <v>113</v>
      </c>
      <c r="M14" s="1"/>
      <c r="N14" s="1"/>
      <c r="O14" s="1"/>
      <c r="P14" s="1"/>
      <c r="Q14" s="1"/>
      <c r="R14" s="1"/>
      <c r="S14" s="1"/>
      <c r="T14" s="1"/>
      <c r="U14" s="1"/>
    </row>
    <row r="15" spans="1:21" s="26" customFormat="1" ht="59.25" customHeight="1" x14ac:dyDescent="0.25">
      <c r="A15" s="14"/>
      <c r="B15" s="15"/>
      <c r="C15" s="16"/>
      <c r="D15" s="16"/>
      <c r="E15" s="41" t="s">
        <v>100</v>
      </c>
      <c r="F15" s="42"/>
      <c r="G15" s="14">
        <f>SUM(G14)</f>
        <v>1</v>
      </c>
      <c r="H15" s="14">
        <f>SUM(H14)</f>
        <v>0</v>
      </c>
      <c r="I15" s="14">
        <f>SUM(I14)</f>
        <v>0</v>
      </c>
      <c r="J15" s="14">
        <f>SUM(J14)</f>
        <v>1</v>
      </c>
      <c r="K15" s="14">
        <f>SUM(K14)</f>
        <v>4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ht="59.25" customHeight="1" x14ac:dyDescent="0.25">
      <c r="A16" s="9" t="s">
        <v>53</v>
      </c>
      <c r="B16" s="1"/>
      <c r="C16" s="68" t="s">
        <v>57</v>
      </c>
      <c r="D16" s="7" t="s">
        <v>114</v>
      </c>
      <c r="E16" s="43" t="s">
        <v>106</v>
      </c>
      <c r="F16" s="44"/>
      <c r="G16" s="8">
        <v>1</v>
      </c>
      <c r="H16" s="8">
        <v>0</v>
      </c>
      <c r="I16" s="8">
        <v>0</v>
      </c>
      <c r="J16" s="8">
        <v>1</v>
      </c>
      <c r="K16" s="8">
        <v>4</v>
      </c>
      <c r="L16" s="8" t="s">
        <v>115</v>
      </c>
      <c r="M16" s="1"/>
      <c r="N16" s="1"/>
      <c r="O16" s="1"/>
      <c r="P16" s="1"/>
      <c r="Q16" s="1"/>
      <c r="R16" s="1"/>
      <c r="S16" s="1"/>
      <c r="T16" s="1"/>
      <c r="U16" s="1"/>
    </row>
    <row r="17" spans="1:21" ht="59.25" customHeight="1" x14ac:dyDescent="0.25">
      <c r="A17" s="9"/>
      <c r="B17" s="1"/>
      <c r="C17" s="69"/>
      <c r="D17" s="7" t="s">
        <v>116</v>
      </c>
      <c r="E17" s="47"/>
      <c r="F17" s="48"/>
      <c r="G17" s="8">
        <v>1</v>
      </c>
      <c r="H17" s="8"/>
      <c r="I17" s="8"/>
      <c r="J17" s="8">
        <v>1</v>
      </c>
      <c r="K17" s="8">
        <v>4</v>
      </c>
      <c r="L17" s="8" t="s">
        <v>115</v>
      </c>
      <c r="M17" s="1"/>
      <c r="N17" s="1"/>
      <c r="O17" s="1"/>
      <c r="P17" s="1"/>
      <c r="Q17" s="1"/>
      <c r="R17" s="1"/>
      <c r="S17" s="1"/>
      <c r="T17" s="1"/>
      <c r="U17" s="1"/>
    </row>
    <row r="18" spans="1:21" ht="59.25" customHeight="1" x14ac:dyDescent="0.25">
      <c r="A18" s="9"/>
      <c r="B18" s="1"/>
      <c r="C18" s="70"/>
      <c r="D18" s="7" t="s">
        <v>117</v>
      </c>
      <c r="E18" s="45"/>
      <c r="F18" s="46"/>
      <c r="G18" s="8">
        <v>1</v>
      </c>
      <c r="H18" s="8"/>
      <c r="I18" s="8"/>
      <c r="J18" s="8">
        <v>1</v>
      </c>
      <c r="K18" s="8">
        <v>4</v>
      </c>
      <c r="L18" s="8" t="s">
        <v>115</v>
      </c>
      <c r="M18" s="1"/>
      <c r="N18" s="1"/>
      <c r="O18" s="1"/>
      <c r="P18" s="1"/>
      <c r="Q18" s="1"/>
      <c r="R18" s="1"/>
      <c r="S18" s="1"/>
      <c r="T18" s="1"/>
      <c r="U18" s="1"/>
    </row>
    <row r="19" spans="1:21" s="26" customFormat="1" ht="59.25" customHeight="1" x14ac:dyDescent="0.25">
      <c r="A19" s="14"/>
      <c r="B19" s="15"/>
      <c r="C19" s="16"/>
      <c r="D19" s="16"/>
      <c r="E19" s="41" t="s">
        <v>100</v>
      </c>
      <c r="F19" s="42"/>
      <c r="G19" s="14">
        <f>SUM(G16:G18)</f>
        <v>3</v>
      </c>
      <c r="H19" s="14">
        <f>SUM(H16:H18)</f>
        <v>0</v>
      </c>
      <c r="I19" s="14">
        <f>SUM(I16:I18)</f>
        <v>0</v>
      </c>
      <c r="J19" s="14">
        <f>SUM(J16:J18)</f>
        <v>3</v>
      </c>
      <c r="K19" s="14">
        <f>SUM(K16:K18)</f>
        <v>12</v>
      </c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 ht="59.25" customHeight="1" x14ac:dyDescent="0.25">
      <c r="A20" s="9" t="s">
        <v>54</v>
      </c>
      <c r="B20" s="1"/>
      <c r="C20" s="11" t="s">
        <v>59</v>
      </c>
      <c r="D20" s="7" t="s">
        <v>60</v>
      </c>
      <c r="E20" s="43" t="s">
        <v>106</v>
      </c>
      <c r="F20" s="44"/>
      <c r="G20" s="8">
        <v>0</v>
      </c>
      <c r="H20" s="8">
        <v>0</v>
      </c>
      <c r="I20" s="8">
        <v>1</v>
      </c>
      <c r="J20" s="8">
        <v>0</v>
      </c>
      <c r="K20" s="8">
        <v>0</v>
      </c>
      <c r="L20" s="8" t="s">
        <v>118</v>
      </c>
      <c r="M20" s="1"/>
      <c r="N20" s="1"/>
      <c r="O20" s="1"/>
      <c r="P20" s="1"/>
      <c r="Q20" s="1"/>
      <c r="R20" s="1"/>
      <c r="S20" s="1"/>
      <c r="T20" s="1"/>
      <c r="U20" s="1"/>
    </row>
    <row r="21" spans="1:21" s="26" customFormat="1" ht="59.25" customHeight="1" x14ac:dyDescent="0.25">
      <c r="A21" s="14"/>
      <c r="B21" s="15"/>
      <c r="C21" s="16"/>
      <c r="D21" s="16"/>
      <c r="E21" s="41" t="s">
        <v>100</v>
      </c>
      <c r="F21" s="42"/>
      <c r="G21" s="14">
        <f>SUM(G20)</f>
        <v>0</v>
      </c>
      <c r="H21" s="14">
        <f>SUM(H20)</f>
        <v>0</v>
      </c>
      <c r="I21" s="14">
        <f>I20</f>
        <v>1</v>
      </c>
      <c r="J21" s="14">
        <f>SUM(J20)</f>
        <v>0</v>
      </c>
      <c r="K21" s="14">
        <f>SUM(K20)</f>
        <v>0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ht="59.25" customHeight="1" x14ac:dyDescent="0.25">
      <c r="A22" s="9" t="s">
        <v>55</v>
      </c>
      <c r="B22" s="1"/>
      <c r="C22" s="68" t="s">
        <v>61</v>
      </c>
      <c r="D22" s="7" t="s">
        <v>119</v>
      </c>
      <c r="E22" s="43" t="s">
        <v>106</v>
      </c>
      <c r="F22" s="44"/>
      <c r="G22" s="8">
        <v>3</v>
      </c>
      <c r="H22" s="8">
        <v>0</v>
      </c>
      <c r="I22" s="8">
        <v>0</v>
      </c>
      <c r="J22" s="8">
        <v>3</v>
      </c>
      <c r="K22" s="8">
        <v>12</v>
      </c>
      <c r="L22" s="7" t="s">
        <v>120</v>
      </c>
      <c r="M22" s="1"/>
      <c r="N22" s="1"/>
      <c r="O22" s="1"/>
      <c r="P22" s="1"/>
      <c r="Q22" s="1"/>
      <c r="R22" s="1"/>
      <c r="S22" s="1"/>
      <c r="T22" s="1"/>
      <c r="U22" s="1"/>
    </row>
    <row r="23" spans="1:21" ht="59.25" customHeight="1" x14ac:dyDescent="0.25">
      <c r="A23" s="9"/>
      <c r="B23" s="1"/>
      <c r="C23" s="69"/>
      <c r="D23" s="7" t="s">
        <v>165</v>
      </c>
      <c r="E23" s="47"/>
      <c r="F23" s="48"/>
      <c r="G23" s="8">
        <v>32</v>
      </c>
      <c r="H23" s="8"/>
      <c r="I23" s="8"/>
      <c r="J23" s="8">
        <v>32</v>
      </c>
      <c r="K23" s="8">
        <v>128</v>
      </c>
      <c r="L23" s="7" t="s">
        <v>167</v>
      </c>
      <c r="M23" s="1"/>
      <c r="N23" s="1"/>
      <c r="O23" s="1"/>
      <c r="P23" s="1"/>
      <c r="Q23" s="1"/>
      <c r="R23" s="1"/>
      <c r="S23" s="1"/>
      <c r="T23" s="1"/>
      <c r="U23" s="1"/>
    </row>
    <row r="24" spans="1:21" ht="59.25" customHeight="1" x14ac:dyDescent="0.25">
      <c r="A24" s="9"/>
      <c r="B24" s="1"/>
      <c r="C24" s="69"/>
      <c r="D24" s="7" t="s">
        <v>166</v>
      </c>
      <c r="E24" s="45"/>
      <c r="F24" s="46"/>
      <c r="G24" s="8">
        <v>7</v>
      </c>
      <c r="H24" s="8"/>
      <c r="I24" s="8"/>
      <c r="J24" s="8">
        <v>7</v>
      </c>
      <c r="K24" s="8">
        <v>28</v>
      </c>
      <c r="L24" s="7" t="s">
        <v>168</v>
      </c>
      <c r="M24" s="1"/>
      <c r="N24" s="1"/>
      <c r="O24" s="1"/>
      <c r="P24" s="1"/>
      <c r="Q24" s="1"/>
      <c r="R24" s="1"/>
      <c r="S24" s="1"/>
      <c r="T24" s="1"/>
      <c r="U24" s="1"/>
    </row>
    <row r="25" spans="1:21" ht="59.25" customHeight="1" x14ac:dyDescent="0.25">
      <c r="A25" s="9"/>
      <c r="B25" s="1"/>
      <c r="C25" s="69"/>
      <c r="D25" s="7" t="s">
        <v>169</v>
      </c>
      <c r="E25" s="30"/>
      <c r="F25" s="31"/>
      <c r="G25" s="8">
        <v>2</v>
      </c>
      <c r="H25" s="8"/>
      <c r="I25" s="8"/>
      <c r="J25" s="8">
        <v>2</v>
      </c>
      <c r="K25" s="8">
        <v>8</v>
      </c>
      <c r="L25" s="7" t="s">
        <v>113</v>
      </c>
      <c r="M25" s="1"/>
      <c r="N25" s="1"/>
      <c r="O25" s="1"/>
      <c r="P25" s="1"/>
      <c r="Q25" s="1"/>
      <c r="R25" s="1"/>
      <c r="S25" s="1"/>
      <c r="T25" s="1"/>
      <c r="U25" s="1"/>
    </row>
    <row r="26" spans="1:21" ht="59.25" customHeight="1" x14ac:dyDescent="0.25">
      <c r="A26" s="9"/>
      <c r="B26" s="1"/>
      <c r="C26" s="70"/>
      <c r="D26" s="7" t="s">
        <v>170</v>
      </c>
      <c r="E26" s="30"/>
      <c r="F26" s="31"/>
      <c r="G26" s="8">
        <v>1</v>
      </c>
      <c r="H26" s="8"/>
      <c r="I26" s="8"/>
      <c r="J26" s="8">
        <v>1</v>
      </c>
      <c r="K26" s="8">
        <v>4</v>
      </c>
      <c r="L26" s="7" t="s">
        <v>113</v>
      </c>
      <c r="M26" s="1"/>
      <c r="N26" s="1"/>
      <c r="O26" s="1"/>
      <c r="P26" s="1"/>
      <c r="Q26" s="1"/>
      <c r="R26" s="1"/>
      <c r="S26" s="1"/>
      <c r="T26" s="1"/>
      <c r="U26" s="1"/>
    </row>
    <row r="27" spans="1:21" s="26" customFormat="1" ht="59.25" customHeight="1" x14ac:dyDescent="0.25">
      <c r="A27" s="14"/>
      <c r="B27" s="15"/>
      <c r="C27" s="16"/>
      <c r="D27" s="16"/>
      <c r="E27" s="41" t="s">
        <v>100</v>
      </c>
      <c r="F27" s="42"/>
      <c r="G27" s="14">
        <f>SUM(G22,G23,G24,G25,G26)</f>
        <v>45</v>
      </c>
      <c r="H27" s="14">
        <f>SUM(H22:H26)</f>
        <v>0</v>
      </c>
      <c r="I27" s="14">
        <f>SUM(I22:I26)</f>
        <v>0</v>
      </c>
      <c r="J27" s="14">
        <f>SUM(J22,J23,J24,J25,J26)</f>
        <v>45</v>
      </c>
      <c r="K27" s="14">
        <f>SUM(K22,K23,K24,K25,K26)</f>
        <v>180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ht="59.25" customHeight="1" x14ac:dyDescent="0.25">
      <c r="A28" s="9" t="s">
        <v>58</v>
      </c>
      <c r="B28" s="1"/>
      <c r="C28" s="11" t="s">
        <v>67</v>
      </c>
      <c r="D28" s="7" t="s">
        <v>121</v>
      </c>
      <c r="E28" s="43" t="s">
        <v>106</v>
      </c>
      <c r="F28" s="44"/>
      <c r="G28" s="8">
        <v>1</v>
      </c>
      <c r="H28" s="8">
        <v>0</v>
      </c>
      <c r="I28" s="8">
        <v>0</v>
      </c>
      <c r="J28" s="8">
        <v>1</v>
      </c>
      <c r="K28" s="8">
        <v>4</v>
      </c>
      <c r="L28" s="8" t="s">
        <v>115</v>
      </c>
      <c r="M28" s="1"/>
      <c r="N28" s="1"/>
      <c r="O28" s="1"/>
      <c r="P28" s="1"/>
      <c r="Q28" s="1"/>
      <c r="R28" s="1"/>
      <c r="S28" s="1"/>
      <c r="T28" s="1"/>
      <c r="U28" s="1"/>
    </row>
    <row r="29" spans="1:21" s="26" customFormat="1" ht="59.25" customHeight="1" x14ac:dyDescent="0.25">
      <c r="A29" s="14"/>
      <c r="B29" s="15"/>
      <c r="C29" s="16"/>
      <c r="D29" s="16"/>
      <c r="E29" s="41" t="s">
        <v>100</v>
      </c>
      <c r="F29" s="42"/>
      <c r="G29" s="14">
        <f>SUM(G28:G28)</f>
        <v>1</v>
      </c>
      <c r="H29" s="14">
        <f>SUM(H28)</f>
        <v>0</v>
      </c>
      <c r="I29" s="14">
        <f>SUM(I28)</f>
        <v>0</v>
      </c>
      <c r="J29" s="14">
        <f>SUM(J28)</f>
        <v>1</v>
      </c>
      <c r="K29" s="14">
        <f>SUM(K28:K28)</f>
        <v>4</v>
      </c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ht="59.25" customHeight="1" x14ac:dyDescent="0.25">
      <c r="A30" s="9" t="s">
        <v>66</v>
      </c>
      <c r="B30" s="1"/>
      <c r="C30" s="68" t="s">
        <v>90</v>
      </c>
      <c r="D30" s="7" t="s">
        <v>122</v>
      </c>
      <c r="E30" s="43" t="s">
        <v>106</v>
      </c>
      <c r="F30" s="44"/>
      <c r="G30" s="8">
        <v>1</v>
      </c>
      <c r="H30" s="8">
        <v>0</v>
      </c>
      <c r="I30" s="8">
        <v>0</v>
      </c>
      <c r="J30" s="8">
        <v>1</v>
      </c>
      <c r="K30" s="8">
        <v>4</v>
      </c>
      <c r="L30" s="8" t="s">
        <v>118</v>
      </c>
      <c r="M30" s="1"/>
      <c r="N30" s="1"/>
      <c r="O30" s="1"/>
      <c r="P30" s="1"/>
      <c r="Q30" s="1"/>
      <c r="R30" s="1"/>
      <c r="S30" s="1"/>
      <c r="T30" s="1"/>
      <c r="U30" s="1"/>
    </row>
    <row r="31" spans="1:21" ht="59.25" customHeight="1" x14ac:dyDescent="0.25">
      <c r="A31" s="9"/>
      <c r="B31" s="1"/>
      <c r="C31" s="69"/>
      <c r="D31" s="7" t="s">
        <v>123</v>
      </c>
      <c r="E31" s="47"/>
      <c r="F31" s="48"/>
      <c r="G31" s="8">
        <v>7</v>
      </c>
      <c r="H31" s="8"/>
      <c r="I31" s="8"/>
      <c r="J31" s="8">
        <v>7</v>
      </c>
      <c r="K31" s="8">
        <v>28</v>
      </c>
      <c r="L31" s="8" t="s">
        <v>115</v>
      </c>
      <c r="M31" s="1"/>
      <c r="N31" s="1"/>
      <c r="O31" s="1"/>
      <c r="P31" s="1"/>
      <c r="Q31" s="1"/>
      <c r="R31" s="1"/>
      <c r="S31" s="1"/>
      <c r="T31" s="1"/>
      <c r="U31" s="1"/>
    </row>
    <row r="32" spans="1:21" ht="59.25" customHeight="1" x14ac:dyDescent="0.25">
      <c r="A32" s="9"/>
      <c r="B32" s="1"/>
      <c r="C32" s="69"/>
      <c r="D32" s="7" t="s">
        <v>173</v>
      </c>
      <c r="E32" s="47"/>
      <c r="F32" s="48"/>
      <c r="G32" s="8">
        <v>6</v>
      </c>
      <c r="H32" s="8"/>
      <c r="I32" s="8"/>
      <c r="J32" s="8">
        <v>6</v>
      </c>
      <c r="K32" s="8">
        <f>J32*4</f>
        <v>24</v>
      </c>
      <c r="L32" s="8" t="s">
        <v>113</v>
      </c>
      <c r="M32" s="1"/>
      <c r="N32" s="1"/>
      <c r="O32" s="1"/>
      <c r="P32" s="1"/>
      <c r="Q32" s="1"/>
      <c r="R32" s="1"/>
      <c r="S32" s="1"/>
      <c r="T32" s="1"/>
      <c r="U32" s="1"/>
    </row>
    <row r="33" spans="1:21" ht="59.25" customHeight="1" x14ac:dyDescent="0.25">
      <c r="A33" s="9"/>
      <c r="B33" s="1"/>
      <c r="C33" s="70"/>
      <c r="D33" s="7" t="s">
        <v>124</v>
      </c>
      <c r="E33" s="45"/>
      <c r="F33" s="46"/>
      <c r="G33" s="8">
        <v>68</v>
      </c>
      <c r="H33" s="8"/>
      <c r="I33" s="8"/>
      <c r="J33" s="8">
        <v>68</v>
      </c>
      <c r="K33" s="8">
        <v>272</v>
      </c>
      <c r="L33" s="8" t="s">
        <v>172</v>
      </c>
      <c r="M33" s="1"/>
      <c r="N33" s="1"/>
      <c r="O33" s="1"/>
      <c r="P33" s="1"/>
      <c r="Q33" s="1"/>
      <c r="R33" s="1"/>
      <c r="S33" s="1"/>
      <c r="T33" s="1"/>
      <c r="U33" s="1"/>
    </row>
    <row r="34" spans="1:21" s="26" customFormat="1" ht="59.25" customHeight="1" x14ac:dyDescent="0.25">
      <c r="A34" s="14"/>
      <c r="B34" s="15"/>
      <c r="C34" s="16"/>
      <c r="D34" s="16"/>
      <c r="E34" s="41" t="s">
        <v>100</v>
      </c>
      <c r="F34" s="42"/>
      <c r="G34" s="14">
        <f>SUM(G30:G33)</f>
        <v>82</v>
      </c>
      <c r="H34" s="14">
        <f>SUM(H30:H33)</f>
        <v>0</v>
      </c>
      <c r="I34" s="14">
        <f>SUM(I30:I33)</f>
        <v>0</v>
      </c>
      <c r="J34" s="14">
        <f>SUM(J30:J33)</f>
        <v>82</v>
      </c>
      <c r="K34" s="14">
        <f>SUM(K30:K33)</f>
        <v>328</v>
      </c>
      <c r="L34" s="14"/>
      <c r="M34" s="15"/>
      <c r="N34" s="15"/>
      <c r="O34" s="15"/>
      <c r="P34" s="15"/>
      <c r="Q34" s="15"/>
      <c r="R34" s="15"/>
      <c r="S34" s="15"/>
      <c r="T34" s="15"/>
      <c r="U34" s="15"/>
    </row>
    <row r="35" spans="1:21" ht="59.25" customHeight="1" x14ac:dyDescent="0.25">
      <c r="A35" s="9" t="s">
        <v>69</v>
      </c>
      <c r="B35" s="1"/>
      <c r="C35" s="68" t="s">
        <v>72</v>
      </c>
      <c r="D35" s="7" t="s">
        <v>125</v>
      </c>
      <c r="E35" s="43" t="s">
        <v>106</v>
      </c>
      <c r="F35" s="44"/>
      <c r="G35" s="8">
        <v>1</v>
      </c>
      <c r="H35" s="8">
        <v>0</v>
      </c>
      <c r="I35" s="8">
        <v>0</v>
      </c>
      <c r="J35" s="8">
        <v>1</v>
      </c>
      <c r="K35" s="8">
        <v>4</v>
      </c>
      <c r="L35" s="8" t="s">
        <v>115</v>
      </c>
      <c r="M35" s="1"/>
      <c r="N35" s="1"/>
      <c r="O35" s="1"/>
      <c r="P35" s="1"/>
      <c r="Q35" s="1"/>
      <c r="R35" s="1"/>
      <c r="S35" s="1"/>
      <c r="T35" s="1"/>
      <c r="U35" s="1"/>
    </row>
    <row r="36" spans="1:21" ht="59.25" customHeight="1" x14ac:dyDescent="0.25">
      <c r="A36" s="9"/>
      <c r="B36" s="1"/>
      <c r="C36" s="70"/>
      <c r="D36" s="7" t="s">
        <v>126</v>
      </c>
      <c r="E36" s="45"/>
      <c r="F36" s="46"/>
      <c r="G36" s="8">
        <v>4</v>
      </c>
      <c r="H36" s="8"/>
      <c r="I36" s="8"/>
      <c r="J36" s="8">
        <v>4</v>
      </c>
      <c r="K36" s="8">
        <v>16</v>
      </c>
      <c r="L36" s="8" t="s">
        <v>113</v>
      </c>
      <c r="M36" s="1"/>
      <c r="N36" s="1"/>
      <c r="O36" s="1"/>
      <c r="P36" s="1"/>
      <c r="Q36" s="1"/>
      <c r="R36" s="1"/>
      <c r="S36" s="1"/>
      <c r="T36" s="1"/>
      <c r="U36" s="1"/>
    </row>
    <row r="37" spans="1:21" s="26" customFormat="1" ht="59.25" customHeight="1" x14ac:dyDescent="0.25">
      <c r="A37" s="14"/>
      <c r="B37" s="15"/>
      <c r="C37" s="16"/>
      <c r="D37" s="16"/>
      <c r="E37" s="41" t="s">
        <v>100</v>
      </c>
      <c r="F37" s="42"/>
      <c r="G37" s="14">
        <f>SUM(G35:G36)</f>
        <v>5</v>
      </c>
      <c r="H37" s="14">
        <f>SUM(H35:H36)</f>
        <v>0</v>
      </c>
      <c r="I37" s="14">
        <f>SUM(I35:I36)</f>
        <v>0</v>
      </c>
      <c r="J37" s="14">
        <f>SUM(J35:J36)</f>
        <v>5</v>
      </c>
      <c r="K37" s="14">
        <f>SUM(K35:K36)</f>
        <v>20</v>
      </c>
      <c r="L37" s="14"/>
      <c r="M37" s="15"/>
      <c r="N37" s="15"/>
      <c r="O37" s="15"/>
      <c r="P37" s="15"/>
      <c r="Q37" s="15"/>
      <c r="R37" s="15"/>
      <c r="S37" s="15"/>
      <c r="T37" s="15"/>
      <c r="U37" s="15"/>
    </row>
    <row r="38" spans="1:21" ht="59.25" customHeight="1" x14ac:dyDescent="0.25">
      <c r="A38" s="9" t="s">
        <v>89</v>
      </c>
      <c r="B38" s="1"/>
      <c r="C38" s="11" t="s">
        <v>128</v>
      </c>
      <c r="D38" s="7" t="s">
        <v>127</v>
      </c>
      <c r="E38" s="43" t="s">
        <v>106</v>
      </c>
      <c r="F38" s="44"/>
      <c r="G38" s="8">
        <v>1</v>
      </c>
      <c r="H38" s="8">
        <v>0</v>
      </c>
      <c r="I38" s="8">
        <v>0</v>
      </c>
      <c r="J38" s="8">
        <v>1</v>
      </c>
      <c r="K38" s="8">
        <v>4</v>
      </c>
      <c r="L38" s="8" t="s">
        <v>118</v>
      </c>
      <c r="M38" s="8">
        <v>1</v>
      </c>
      <c r="N38" s="1"/>
      <c r="O38" s="8">
        <v>1</v>
      </c>
      <c r="P38" s="1"/>
      <c r="Q38" s="1"/>
      <c r="R38" s="1"/>
      <c r="S38" s="1"/>
      <c r="T38" s="1"/>
      <c r="U38" s="1"/>
    </row>
    <row r="39" spans="1:21" s="26" customFormat="1" ht="59.25" customHeight="1" x14ac:dyDescent="0.25">
      <c r="A39" s="14"/>
      <c r="B39" s="15"/>
      <c r="C39" s="16"/>
      <c r="D39" s="16"/>
      <c r="E39" s="41" t="s">
        <v>100</v>
      </c>
      <c r="F39" s="42"/>
      <c r="G39" s="14">
        <f>SUM(G38)</f>
        <v>1</v>
      </c>
      <c r="H39" s="14">
        <f>SUM(H38)</f>
        <v>0</v>
      </c>
      <c r="I39" s="14">
        <f>SUM(I38)</f>
        <v>0</v>
      </c>
      <c r="J39" s="14">
        <f>SUM(J38)</f>
        <v>1</v>
      </c>
      <c r="K39" s="14">
        <f>SUM(K38)</f>
        <v>4</v>
      </c>
      <c r="L39" s="15"/>
      <c r="M39" s="15"/>
      <c r="N39" s="15"/>
      <c r="O39" s="14">
        <f>SUM(O38)</f>
        <v>1</v>
      </c>
      <c r="P39" s="15"/>
      <c r="Q39" s="15"/>
      <c r="R39" s="15"/>
      <c r="S39" s="15"/>
      <c r="T39" s="15"/>
      <c r="U39" s="15"/>
    </row>
    <row r="40" spans="1:21" ht="59.25" customHeight="1" x14ac:dyDescent="0.25">
      <c r="A40" s="9" t="s">
        <v>88</v>
      </c>
      <c r="B40" s="1"/>
      <c r="C40" s="68" t="s">
        <v>129</v>
      </c>
      <c r="D40" s="7" t="s">
        <v>130</v>
      </c>
      <c r="E40" s="43" t="s">
        <v>106</v>
      </c>
      <c r="F40" s="44"/>
      <c r="G40" s="8"/>
      <c r="H40" s="8">
        <v>0</v>
      </c>
      <c r="I40" s="8">
        <v>0</v>
      </c>
      <c r="J40" s="8"/>
      <c r="K40" s="8"/>
      <c r="L40" s="1"/>
      <c r="M40" s="1"/>
      <c r="N40" s="1"/>
      <c r="O40" s="1"/>
      <c r="P40" s="1"/>
      <c r="Q40" s="8">
        <v>2</v>
      </c>
      <c r="R40" s="1"/>
      <c r="S40" s="1"/>
      <c r="T40" s="1"/>
      <c r="U40" s="6" t="s">
        <v>131</v>
      </c>
    </row>
    <row r="41" spans="1:21" ht="59.25" customHeight="1" x14ac:dyDescent="0.25">
      <c r="A41" s="9"/>
      <c r="B41" s="1"/>
      <c r="C41" s="69"/>
      <c r="D41" s="7" t="s">
        <v>132</v>
      </c>
      <c r="E41" s="47"/>
      <c r="F41" s="48"/>
      <c r="G41" s="8">
        <v>1</v>
      </c>
      <c r="H41" s="8"/>
      <c r="I41" s="8"/>
      <c r="J41" s="8">
        <v>1</v>
      </c>
      <c r="K41" s="8">
        <v>4</v>
      </c>
      <c r="L41" s="8" t="s">
        <v>115</v>
      </c>
      <c r="M41" s="1"/>
      <c r="N41" s="1"/>
      <c r="O41" s="1"/>
      <c r="P41" s="1"/>
      <c r="Q41" s="8"/>
      <c r="R41" s="1"/>
      <c r="S41" s="1"/>
      <c r="T41" s="1"/>
      <c r="U41" s="1"/>
    </row>
    <row r="42" spans="1:21" ht="59.25" customHeight="1" x14ac:dyDescent="0.25">
      <c r="A42" s="9"/>
      <c r="B42" s="1"/>
      <c r="C42" s="69"/>
      <c r="D42" s="7" t="s">
        <v>133</v>
      </c>
      <c r="E42" s="47"/>
      <c r="F42" s="48"/>
      <c r="G42" s="8"/>
      <c r="H42" s="8"/>
      <c r="I42" s="8"/>
      <c r="J42" s="8"/>
      <c r="K42" s="8"/>
      <c r="L42" s="8"/>
      <c r="M42" s="1"/>
      <c r="N42" s="1"/>
      <c r="O42" s="1"/>
      <c r="P42" s="1"/>
      <c r="Q42" s="8">
        <v>1</v>
      </c>
      <c r="R42" s="1"/>
      <c r="S42" s="1"/>
      <c r="T42" s="1"/>
      <c r="U42" s="7" t="s">
        <v>134</v>
      </c>
    </row>
    <row r="43" spans="1:21" ht="59.25" customHeight="1" x14ac:dyDescent="0.25">
      <c r="A43" s="9"/>
      <c r="B43" s="1"/>
      <c r="C43" s="69"/>
      <c r="D43" s="7" t="s">
        <v>135</v>
      </c>
      <c r="E43" s="47"/>
      <c r="F43" s="48"/>
      <c r="G43" s="8">
        <v>3</v>
      </c>
      <c r="H43" s="8"/>
      <c r="I43" s="8"/>
      <c r="J43" s="8">
        <v>3</v>
      </c>
      <c r="K43" s="8">
        <v>12</v>
      </c>
      <c r="L43" s="8" t="s">
        <v>115</v>
      </c>
      <c r="M43" s="1"/>
      <c r="N43" s="1"/>
      <c r="O43" s="1"/>
      <c r="P43" s="1"/>
      <c r="Q43" s="1"/>
      <c r="R43" s="1"/>
      <c r="S43" s="1"/>
      <c r="T43" s="1"/>
      <c r="U43" s="1"/>
    </row>
    <row r="44" spans="1:21" ht="59.25" customHeight="1" x14ac:dyDescent="0.25">
      <c r="A44" s="9"/>
      <c r="B44" s="1"/>
      <c r="C44" s="69"/>
      <c r="D44" s="7" t="s">
        <v>136</v>
      </c>
      <c r="E44" s="47"/>
      <c r="F44" s="48"/>
      <c r="G44" s="8">
        <v>11</v>
      </c>
      <c r="H44" s="8"/>
      <c r="I44" s="8"/>
      <c r="J44" s="8">
        <v>11</v>
      </c>
      <c r="K44" s="8">
        <v>44</v>
      </c>
      <c r="L44" s="8" t="s">
        <v>115</v>
      </c>
      <c r="M44" s="1"/>
      <c r="N44" s="1"/>
      <c r="O44" s="1"/>
      <c r="P44" s="1"/>
      <c r="Q44" s="1"/>
      <c r="R44" s="1"/>
      <c r="S44" s="1"/>
      <c r="T44" s="1"/>
      <c r="U44" s="1"/>
    </row>
    <row r="45" spans="1:21" ht="59.25" customHeight="1" x14ac:dyDescent="0.25">
      <c r="A45" s="9"/>
      <c r="B45" s="1"/>
      <c r="C45" s="69"/>
      <c r="D45" s="7" t="s">
        <v>162</v>
      </c>
      <c r="E45" s="47"/>
      <c r="F45" s="48"/>
      <c r="G45" s="8">
        <v>3</v>
      </c>
      <c r="H45" s="8"/>
      <c r="I45" s="8"/>
      <c r="J45" s="8">
        <v>3</v>
      </c>
      <c r="K45" s="8">
        <v>12</v>
      </c>
      <c r="L45" s="7" t="s">
        <v>184</v>
      </c>
      <c r="M45" s="1"/>
      <c r="N45" s="1"/>
      <c r="O45" s="1"/>
      <c r="P45" s="1"/>
      <c r="Q45" s="1"/>
      <c r="R45" s="1"/>
      <c r="S45" s="1"/>
      <c r="T45" s="1"/>
      <c r="U45" s="1"/>
    </row>
    <row r="46" spans="1:21" ht="59.25" customHeight="1" x14ac:dyDescent="0.25">
      <c r="A46" s="9"/>
      <c r="B46" s="1"/>
      <c r="C46" s="69"/>
      <c r="D46" s="7" t="s">
        <v>163</v>
      </c>
      <c r="E46" s="47"/>
      <c r="F46" s="48"/>
      <c r="G46" s="8">
        <v>17</v>
      </c>
      <c r="H46" s="8"/>
      <c r="I46" s="8"/>
      <c r="J46" s="8">
        <v>17</v>
      </c>
      <c r="K46" s="8">
        <f>J46*4</f>
        <v>68</v>
      </c>
      <c r="L46" s="8" t="s">
        <v>180</v>
      </c>
      <c r="M46" s="1"/>
      <c r="N46" s="1"/>
      <c r="O46" s="1"/>
      <c r="P46" s="1"/>
      <c r="Q46" s="1"/>
      <c r="R46" s="1"/>
      <c r="S46" s="1"/>
      <c r="T46" s="1"/>
      <c r="U46" s="1"/>
    </row>
    <row r="47" spans="1:21" ht="59.25" customHeight="1" x14ac:dyDescent="0.25">
      <c r="A47" s="9"/>
      <c r="B47" s="1"/>
      <c r="C47" s="70"/>
      <c r="D47" s="7" t="s">
        <v>164</v>
      </c>
      <c r="E47" s="45"/>
      <c r="F47" s="46"/>
      <c r="G47" s="8">
        <v>52</v>
      </c>
      <c r="H47" s="8"/>
      <c r="I47" s="8"/>
      <c r="J47" s="8">
        <v>52</v>
      </c>
      <c r="K47" s="8">
        <v>208</v>
      </c>
      <c r="L47" s="8" t="s">
        <v>181</v>
      </c>
      <c r="M47" s="1"/>
      <c r="N47" s="1"/>
      <c r="O47" s="1"/>
      <c r="P47" s="1"/>
      <c r="Q47" s="1"/>
      <c r="R47" s="1"/>
      <c r="S47" s="1"/>
      <c r="T47" s="1"/>
      <c r="U47" s="1"/>
    </row>
    <row r="48" spans="1:21" s="26" customFormat="1" ht="59.25" customHeight="1" x14ac:dyDescent="0.25">
      <c r="A48" s="14"/>
      <c r="B48" s="15"/>
      <c r="C48" s="16"/>
      <c r="D48" s="16"/>
      <c r="E48" s="41" t="s">
        <v>100</v>
      </c>
      <c r="F48" s="42"/>
      <c r="G48" s="14">
        <f>SUM(G40:G47)</f>
        <v>87</v>
      </c>
      <c r="H48" s="14">
        <f>SUM(H40:H47)</f>
        <v>0</v>
      </c>
      <c r="I48" s="14">
        <f>SUM(I40:I47)</f>
        <v>0</v>
      </c>
      <c r="J48" s="14">
        <f>SUM(J40:J47)</f>
        <v>87</v>
      </c>
      <c r="K48" s="14">
        <f>SUM(K40:K47)</f>
        <v>348</v>
      </c>
      <c r="L48" s="14"/>
      <c r="M48" s="15"/>
      <c r="N48" s="15"/>
      <c r="O48" s="15"/>
      <c r="P48" s="15"/>
      <c r="Q48" s="14">
        <v>3</v>
      </c>
      <c r="R48" s="15"/>
      <c r="S48" s="15"/>
      <c r="T48" s="15"/>
      <c r="U48" s="15"/>
    </row>
    <row r="49" spans="1:37" ht="59.25" customHeight="1" x14ac:dyDescent="0.25">
      <c r="A49" s="9" t="s">
        <v>78</v>
      </c>
      <c r="B49" s="1"/>
      <c r="C49" s="68" t="s">
        <v>137</v>
      </c>
      <c r="D49" s="7" t="s">
        <v>138</v>
      </c>
      <c r="E49" s="71" t="s">
        <v>106</v>
      </c>
      <c r="F49" s="72"/>
      <c r="G49" s="8">
        <v>2</v>
      </c>
      <c r="H49" s="8">
        <v>0</v>
      </c>
      <c r="I49" s="8">
        <v>0</v>
      </c>
      <c r="J49" s="8">
        <v>2</v>
      </c>
      <c r="K49" s="8">
        <v>8</v>
      </c>
      <c r="L49" s="8" t="s">
        <v>115</v>
      </c>
      <c r="M49" s="1"/>
      <c r="N49" s="1"/>
      <c r="O49" s="1"/>
      <c r="P49" s="1"/>
      <c r="Q49" s="1"/>
      <c r="R49" s="1"/>
      <c r="S49" s="1"/>
      <c r="T49" s="1"/>
      <c r="U49" s="1"/>
    </row>
    <row r="50" spans="1:37" ht="59.25" customHeight="1" x14ac:dyDescent="0.25">
      <c r="A50" s="9"/>
      <c r="B50" s="1"/>
      <c r="C50" s="69"/>
      <c r="D50" s="7" t="s">
        <v>139</v>
      </c>
      <c r="E50" s="73"/>
      <c r="F50" s="74"/>
      <c r="G50" s="8"/>
      <c r="H50" s="8"/>
      <c r="I50" s="8"/>
      <c r="J50" s="8"/>
      <c r="K50" s="8"/>
      <c r="L50" s="1"/>
      <c r="M50" s="1"/>
      <c r="N50" s="1"/>
      <c r="O50" s="1"/>
      <c r="P50" s="1"/>
      <c r="Q50" s="8">
        <v>1</v>
      </c>
      <c r="R50" s="1"/>
      <c r="S50" s="1"/>
      <c r="T50" s="8"/>
      <c r="U50" s="7" t="s">
        <v>141</v>
      </c>
    </row>
    <row r="51" spans="1:37" ht="59.25" customHeight="1" x14ac:dyDescent="0.25">
      <c r="A51" s="9"/>
      <c r="B51" s="1"/>
      <c r="C51" s="69"/>
      <c r="D51" s="7" t="s">
        <v>140</v>
      </c>
      <c r="E51" s="73"/>
      <c r="F51" s="74"/>
      <c r="G51" s="8"/>
      <c r="H51" s="8"/>
      <c r="I51" s="8"/>
      <c r="J51" s="8"/>
      <c r="K51" s="8"/>
      <c r="L51" s="1"/>
      <c r="M51" s="1"/>
      <c r="N51" s="1"/>
      <c r="O51" s="1"/>
      <c r="P51" s="1"/>
      <c r="Q51" s="8">
        <v>1</v>
      </c>
      <c r="R51" s="1"/>
      <c r="S51" s="1"/>
      <c r="T51" s="8">
        <v>1</v>
      </c>
      <c r="U51" s="6" t="s">
        <v>142</v>
      </c>
    </row>
    <row r="52" spans="1:37" ht="59.25" customHeight="1" x14ac:dyDescent="0.25">
      <c r="A52" s="9"/>
      <c r="B52" s="1"/>
      <c r="C52" s="70"/>
      <c r="D52" s="7" t="s">
        <v>143</v>
      </c>
      <c r="E52" s="75"/>
      <c r="F52" s="76"/>
      <c r="G52" s="8">
        <v>4</v>
      </c>
      <c r="H52" s="8"/>
      <c r="I52" s="8"/>
      <c r="J52" s="8">
        <v>4</v>
      </c>
      <c r="K52" s="8">
        <v>16</v>
      </c>
      <c r="L52" s="8" t="s">
        <v>115</v>
      </c>
      <c r="M52" s="1"/>
      <c r="N52" s="1"/>
      <c r="O52" s="1"/>
      <c r="P52" s="1"/>
      <c r="Q52" s="1"/>
      <c r="R52" s="1"/>
      <c r="S52" s="1"/>
      <c r="T52" s="1"/>
      <c r="U52" s="1"/>
    </row>
    <row r="53" spans="1:37" s="26" customFormat="1" ht="59.25" customHeight="1" x14ac:dyDescent="0.25">
      <c r="A53" s="14"/>
      <c r="B53" s="15"/>
      <c r="C53" s="16"/>
      <c r="D53" s="16"/>
      <c r="E53" s="41" t="s">
        <v>100</v>
      </c>
      <c r="F53" s="42"/>
      <c r="G53" s="14">
        <v>6</v>
      </c>
      <c r="H53" s="14">
        <f>SUM(H49:H52)</f>
        <v>0</v>
      </c>
      <c r="I53" s="14">
        <f>SUM(I49:I52)</f>
        <v>0</v>
      </c>
      <c r="J53" s="14">
        <f>SUM(J49:J52)</f>
        <v>6</v>
      </c>
      <c r="K53" s="14">
        <f>SUM(K49:K52)</f>
        <v>24</v>
      </c>
      <c r="L53" s="15"/>
      <c r="M53" s="15"/>
      <c r="N53" s="15"/>
      <c r="O53" s="15"/>
      <c r="P53" s="15"/>
      <c r="Q53" s="14">
        <f>SUM(Q50:Q52)</f>
        <v>2</v>
      </c>
      <c r="R53" s="15"/>
      <c r="S53" s="15"/>
      <c r="T53" s="14">
        <f>SUM(T51:T52)</f>
        <v>1</v>
      </c>
      <c r="U53" s="15"/>
    </row>
    <row r="54" spans="1:37" ht="59.25" customHeight="1" x14ac:dyDescent="0.25">
      <c r="A54" s="17" t="s">
        <v>93</v>
      </c>
      <c r="B54" s="18"/>
      <c r="C54" s="19" t="s">
        <v>97</v>
      </c>
      <c r="D54" s="20" t="s">
        <v>144</v>
      </c>
      <c r="E54" s="39" t="s">
        <v>106</v>
      </c>
      <c r="F54" s="40"/>
      <c r="G54" s="21">
        <v>1</v>
      </c>
      <c r="H54" s="21">
        <v>0</v>
      </c>
      <c r="I54" s="21">
        <v>0</v>
      </c>
      <c r="J54" s="21">
        <v>1</v>
      </c>
      <c r="K54" s="21">
        <v>4</v>
      </c>
      <c r="L54" s="21" t="s">
        <v>115</v>
      </c>
      <c r="M54" s="18"/>
      <c r="N54" s="18"/>
      <c r="O54" s="18"/>
      <c r="P54" s="18"/>
      <c r="Q54" s="18"/>
      <c r="R54" s="18"/>
      <c r="S54" s="18"/>
      <c r="T54" s="18"/>
      <c r="U54" s="18"/>
      <c r="AC54" s="1"/>
    </row>
    <row r="55" spans="1:37" s="15" customFormat="1" ht="59.25" customHeight="1" x14ac:dyDescent="0.25">
      <c r="A55" s="14"/>
      <c r="C55" s="16"/>
      <c r="D55" s="16"/>
      <c r="E55" s="41" t="s">
        <v>100</v>
      </c>
      <c r="F55" s="42"/>
      <c r="G55" s="14">
        <v>1</v>
      </c>
      <c r="H55" s="14">
        <f>SUM(H54)</f>
        <v>0</v>
      </c>
      <c r="I55" s="14">
        <f>SUM(I54)</f>
        <v>0</v>
      </c>
      <c r="J55" s="14">
        <f>SUM(J54)</f>
        <v>1</v>
      </c>
      <c r="K55" s="14">
        <v>4</v>
      </c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</row>
    <row r="56" spans="1:37" ht="59.25" customHeight="1" x14ac:dyDescent="0.25">
      <c r="A56" s="17" t="s">
        <v>96</v>
      </c>
      <c r="B56" s="18"/>
      <c r="C56" s="68" t="s">
        <v>145</v>
      </c>
      <c r="D56" s="20" t="s">
        <v>146</v>
      </c>
      <c r="E56" s="43" t="s">
        <v>106</v>
      </c>
      <c r="F56" s="44"/>
      <c r="G56" s="21">
        <v>1</v>
      </c>
      <c r="H56" s="21">
        <v>0</v>
      </c>
      <c r="I56" s="21">
        <v>0</v>
      </c>
      <c r="J56" s="21">
        <v>1</v>
      </c>
      <c r="K56" s="21">
        <v>4</v>
      </c>
      <c r="L56" s="18"/>
      <c r="M56" s="18"/>
      <c r="N56" s="18"/>
      <c r="O56" s="18"/>
      <c r="P56" s="18"/>
      <c r="Q56" s="18"/>
      <c r="R56" s="18"/>
      <c r="S56" s="18"/>
      <c r="T56" s="18"/>
      <c r="U56" s="18"/>
      <c r="AC56" s="22"/>
    </row>
    <row r="57" spans="1:37" ht="59.25" customHeight="1" x14ac:dyDescent="0.25">
      <c r="A57" s="17"/>
      <c r="B57" s="18"/>
      <c r="C57" s="70"/>
      <c r="D57" s="20" t="s">
        <v>147</v>
      </c>
      <c r="E57" s="45"/>
      <c r="F57" s="46"/>
      <c r="G57" s="21">
        <v>2</v>
      </c>
      <c r="H57" s="21"/>
      <c r="I57" s="21"/>
      <c r="J57" s="21">
        <v>2</v>
      </c>
      <c r="K57" s="21">
        <v>8</v>
      </c>
      <c r="L57" s="18"/>
      <c r="M57" s="18"/>
      <c r="N57" s="18"/>
      <c r="O57" s="18"/>
      <c r="P57" s="18"/>
      <c r="Q57" s="18"/>
      <c r="R57" s="18"/>
      <c r="S57" s="18"/>
      <c r="T57" s="18"/>
      <c r="U57" s="18"/>
      <c r="AC57" s="22"/>
    </row>
    <row r="58" spans="1:37" s="15" customFormat="1" ht="59.25" customHeight="1" x14ac:dyDescent="0.25">
      <c r="A58" s="14"/>
      <c r="C58" s="16"/>
      <c r="D58" s="16"/>
      <c r="E58" s="41" t="s">
        <v>100</v>
      </c>
      <c r="F58" s="42"/>
      <c r="G58" s="14">
        <v>3</v>
      </c>
      <c r="H58" s="14">
        <f>SUM(H56:H57)</f>
        <v>0</v>
      </c>
      <c r="I58" s="14">
        <f>SUM(I56:I57)</f>
        <v>0</v>
      </c>
      <c r="J58" s="14">
        <f>SUM(J56:J57)</f>
        <v>3</v>
      </c>
      <c r="K58" s="14">
        <v>12</v>
      </c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</row>
    <row r="59" spans="1:37" ht="59.25" customHeight="1" x14ac:dyDescent="0.25">
      <c r="A59" s="17" t="s">
        <v>158</v>
      </c>
      <c r="B59" s="18"/>
      <c r="C59" s="68" t="s">
        <v>148</v>
      </c>
      <c r="D59" s="20" t="s">
        <v>149</v>
      </c>
      <c r="E59" s="43" t="s">
        <v>106</v>
      </c>
      <c r="F59" s="44"/>
      <c r="G59" s="21">
        <v>1</v>
      </c>
      <c r="H59" s="21">
        <v>0</v>
      </c>
      <c r="I59" s="21">
        <v>1</v>
      </c>
      <c r="J59" s="21">
        <v>1</v>
      </c>
      <c r="K59" s="21">
        <v>4</v>
      </c>
      <c r="L59" s="20" t="s">
        <v>113</v>
      </c>
      <c r="M59" s="18"/>
      <c r="N59" s="18"/>
      <c r="O59" s="18"/>
      <c r="P59" s="18"/>
      <c r="Q59" s="18"/>
      <c r="R59" s="18"/>
      <c r="S59" s="18"/>
      <c r="T59" s="18"/>
      <c r="U59" s="18"/>
      <c r="AC59" s="22"/>
    </row>
    <row r="60" spans="1:37" ht="59.25" customHeight="1" x14ac:dyDescent="0.25">
      <c r="A60" s="17"/>
      <c r="B60" s="18"/>
      <c r="C60" s="70"/>
      <c r="D60" s="20" t="s">
        <v>171</v>
      </c>
      <c r="E60" s="45"/>
      <c r="F60" s="46"/>
      <c r="G60" s="21">
        <v>23</v>
      </c>
      <c r="H60" s="21"/>
      <c r="I60" s="21"/>
      <c r="J60" s="21">
        <v>23</v>
      </c>
      <c r="K60" s="21">
        <v>94</v>
      </c>
      <c r="L60" s="20" t="s">
        <v>172</v>
      </c>
      <c r="M60" s="18"/>
      <c r="N60" s="18"/>
      <c r="O60" s="18"/>
      <c r="P60" s="18"/>
      <c r="Q60" s="18"/>
      <c r="R60" s="18"/>
      <c r="S60" s="18"/>
      <c r="T60" s="18"/>
      <c r="U60" s="18"/>
      <c r="AC60" s="22"/>
    </row>
    <row r="61" spans="1:37" s="15" customFormat="1" ht="59.25" customHeight="1" x14ac:dyDescent="0.25">
      <c r="A61" s="14"/>
      <c r="C61" s="16"/>
      <c r="D61" s="16"/>
      <c r="E61" s="41" t="s">
        <v>100</v>
      </c>
      <c r="F61" s="42"/>
      <c r="G61" s="14">
        <f>SUM(G59:G60)</f>
        <v>24</v>
      </c>
      <c r="H61" s="14">
        <f>SUM(H59:H60)</f>
        <v>0</v>
      </c>
      <c r="I61" s="14">
        <f>SUM(I59:I60)</f>
        <v>1</v>
      </c>
      <c r="J61" s="14">
        <f>SUM(J59,J60)</f>
        <v>24</v>
      </c>
      <c r="K61" s="14">
        <f>SUM(K56:K58)</f>
        <v>24</v>
      </c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</row>
    <row r="62" spans="1:37" ht="59.25" customHeight="1" x14ac:dyDescent="0.25">
      <c r="A62" s="17" t="s">
        <v>159</v>
      </c>
      <c r="B62" s="18"/>
      <c r="C62" s="68" t="s">
        <v>150</v>
      </c>
      <c r="D62" s="20" t="s">
        <v>151</v>
      </c>
      <c r="E62" s="71" t="s">
        <v>106</v>
      </c>
      <c r="F62" s="72"/>
      <c r="G62" s="21">
        <v>23</v>
      </c>
      <c r="H62" s="21">
        <v>0</v>
      </c>
      <c r="I62" s="21">
        <v>0</v>
      </c>
      <c r="J62" s="21">
        <v>23</v>
      </c>
      <c r="K62" s="21">
        <v>92</v>
      </c>
      <c r="L62" s="20" t="s">
        <v>152</v>
      </c>
      <c r="M62" s="18"/>
      <c r="N62" s="18"/>
      <c r="O62" s="18"/>
      <c r="P62" s="18"/>
      <c r="Q62" s="18"/>
      <c r="R62" s="18"/>
      <c r="S62" s="18"/>
      <c r="T62" s="18"/>
      <c r="U62" s="18"/>
      <c r="AC62" s="22"/>
    </row>
    <row r="63" spans="1:37" ht="59.25" customHeight="1" x14ac:dyDescent="0.25">
      <c r="A63" s="17"/>
      <c r="B63" s="18"/>
      <c r="C63" s="69"/>
      <c r="D63" s="20" t="s">
        <v>161</v>
      </c>
      <c r="E63" s="73"/>
      <c r="F63" s="74"/>
      <c r="G63" s="21">
        <v>7</v>
      </c>
      <c r="H63" s="21">
        <f t="shared" ref="H63:H67" si="0">SUM(H62)</f>
        <v>0</v>
      </c>
      <c r="I63" s="21"/>
      <c r="J63" s="21">
        <v>7</v>
      </c>
      <c r="K63" s="21">
        <v>28</v>
      </c>
      <c r="L63" s="20" t="s">
        <v>153</v>
      </c>
      <c r="M63" s="18"/>
      <c r="N63" s="18"/>
      <c r="O63" s="18"/>
      <c r="P63" s="18"/>
      <c r="Q63" s="18"/>
      <c r="R63" s="18"/>
      <c r="S63" s="18"/>
      <c r="T63" s="18"/>
      <c r="U63" s="18"/>
      <c r="AC63" s="22"/>
    </row>
    <row r="64" spans="1:37" ht="59.25" customHeight="1" x14ac:dyDescent="0.25">
      <c r="A64" s="17"/>
      <c r="B64" s="18"/>
      <c r="C64" s="69"/>
      <c r="D64" s="20" t="s">
        <v>154</v>
      </c>
      <c r="E64" s="73"/>
      <c r="F64" s="74"/>
      <c r="G64" s="21">
        <v>4</v>
      </c>
      <c r="H64" s="21">
        <f t="shared" si="0"/>
        <v>0</v>
      </c>
      <c r="I64" s="21"/>
      <c r="J64" s="21">
        <v>4</v>
      </c>
      <c r="K64" s="21">
        <v>16</v>
      </c>
      <c r="L64" s="20" t="s">
        <v>157</v>
      </c>
      <c r="M64" s="18"/>
      <c r="N64" s="18"/>
      <c r="O64" s="18"/>
      <c r="P64" s="18"/>
      <c r="Q64" s="18"/>
      <c r="R64" s="18"/>
      <c r="S64" s="18"/>
      <c r="T64" s="18"/>
      <c r="U64" s="18"/>
      <c r="AC64" s="22"/>
    </row>
    <row r="65" spans="1:37" ht="59.25" customHeight="1" x14ac:dyDescent="0.25">
      <c r="A65" s="17"/>
      <c r="B65" s="18"/>
      <c r="C65" s="69"/>
      <c r="D65" s="20" t="s">
        <v>155</v>
      </c>
      <c r="E65" s="73"/>
      <c r="F65" s="74"/>
      <c r="G65" s="21">
        <v>9</v>
      </c>
      <c r="H65" s="21">
        <f t="shared" si="0"/>
        <v>0</v>
      </c>
      <c r="I65" s="21"/>
      <c r="J65" s="21">
        <v>9</v>
      </c>
      <c r="K65" s="21">
        <v>36</v>
      </c>
      <c r="L65" s="21" t="s">
        <v>156</v>
      </c>
      <c r="M65" s="18"/>
      <c r="N65" s="18"/>
      <c r="O65" s="18"/>
      <c r="P65" s="18"/>
      <c r="Q65" s="18"/>
      <c r="R65" s="18"/>
      <c r="S65" s="18"/>
      <c r="T65" s="18"/>
      <c r="U65" s="18"/>
      <c r="AC65" s="22"/>
    </row>
    <row r="66" spans="1:37" ht="59.25" customHeight="1" x14ac:dyDescent="0.25">
      <c r="A66" s="17"/>
      <c r="B66" s="18"/>
      <c r="C66" s="70"/>
      <c r="D66" s="20"/>
      <c r="E66" s="75"/>
      <c r="F66" s="76"/>
      <c r="G66" s="21"/>
      <c r="H66" s="21">
        <f t="shared" si="0"/>
        <v>0</v>
      </c>
      <c r="I66" s="21"/>
      <c r="J66" s="21"/>
      <c r="K66" s="21"/>
      <c r="L66" s="21"/>
      <c r="M66" s="18"/>
      <c r="N66" s="18"/>
      <c r="O66" s="18"/>
      <c r="P66" s="18"/>
      <c r="Q66" s="18"/>
      <c r="R66" s="18"/>
      <c r="S66" s="18"/>
      <c r="T66" s="18"/>
      <c r="U66" s="18"/>
      <c r="AC66" s="22"/>
    </row>
    <row r="67" spans="1:37" s="15" customFormat="1" ht="59.25" customHeight="1" x14ac:dyDescent="0.25">
      <c r="A67" s="14"/>
      <c r="C67" s="16"/>
      <c r="D67" s="16"/>
      <c r="E67" s="41" t="s">
        <v>100</v>
      </c>
      <c r="F67" s="42"/>
      <c r="G67" s="14">
        <f>SUM(G62:G66)</f>
        <v>43</v>
      </c>
      <c r="H67" s="14">
        <f t="shared" si="0"/>
        <v>0</v>
      </c>
      <c r="I67" s="14">
        <f>SUM(I62:I66)</f>
        <v>0</v>
      </c>
      <c r="J67" s="14">
        <f>SUM(J62:J66)</f>
        <v>43</v>
      </c>
      <c r="K67" s="14">
        <f>SUM(K62:K66)</f>
        <v>172</v>
      </c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</row>
    <row r="68" spans="1:37" s="28" customFormat="1" ht="59.25" customHeight="1" x14ac:dyDescent="0.25">
      <c r="A68" s="23"/>
      <c r="C68" s="24" t="s">
        <v>160</v>
      </c>
      <c r="D68" s="24"/>
      <c r="E68" s="55" t="s">
        <v>103</v>
      </c>
      <c r="F68" s="56"/>
      <c r="G68" s="23">
        <f>G67+G61+G58+G55+G53+G48+G39+G37+G34+G29+G27+G21+G19+G15+G13+G11</f>
        <v>305</v>
      </c>
      <c r="H68" s="23">
        <f>H67+H61+H58+H55+H53+H48+H39+H37+H34+H29+H27+H21+H19+H15+H13+H11</f>
        <v>5</v>
      </c>
      <c r="I68" s="23">
        <f>I67+I61+I58+I55+I53+I48+I39+I37+I34+I29+I27+I21+I19+I15+I13+I11</f>
        <v>2</v>
      </c>
      <c r="J68" s="23">
        <f>J67+J61+J58+J55+J53+J48+J39+J37+J34+J29+J27+J21+J19+J15+J13+J11</f>
        <v>305</v>
      </c>
      <c r="K68" s="23">
        <f>K67+K61+K58+K55+K53+K48+K39+K37+K34+K29+K27+K21+K19+K15+K13+K11</f>
        <v>1148</v>
      </c>
      <c r="L68" s="24">
        <v>206</v>
      </c>
      <c r="M68" s="23">
        <f>SUM(M9:M67)</f>
        <v>1</v>
      </c>
      <c r="N68" s="23">
        <f>SUM(N9:N67)</f>
        <v>0</v>
      </c>
      <c r="O68" s="23">
        <v>1</v>
      </c>
      <c r="Q68" s="23">
        <v>6</v>
      </c>
      <c r="R68" s="23">
        <f>SUM(R13)</f>
        <v>0</v>
      </c>
      <c r="S68" s="23">
        <f>SUM(S9:S67)</f>
        <v>0</v>
      </c>
      <c r="T68" s="23">
        <f>SUM(T9:T67)</f>
        <v>2</v>
      </c>
      <c r="U68" s="23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</row>
    <row r="69" spans="1:37" ht="59.25" customHeight="1" x14ac:dyDescent="0.25">
      <c r="A69" s="1"/>
      <c r="B69" s="49" t="s">
        <v>182</v>
      </c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1"/>
      <c r="Q69" s="1"/>
      <c r="R69" s="1"/>
      <c r="S69" s="1"/>
      <c r="T69" s="1"/>
      <c r="U69" s="1"/>
    </row>
    <row r="70" spans="1:37" ht="125.25" customHeight="1" x14ac:dyDescent="0.25">
      <c r="A70" s="1"/>
      <c r="B70" s="52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4"/>
      <c r="Q70" s="1"/>
      <c r="R70" s="1"/>
      <c r="S70" s="1"/>
      <c r="T70" s="1"/>
      <c r="U70" s="1"/>
    </row>
    <row r="74" spans="1:37" x14ac:dyDescent="0.25">
      <c r="H74" t="s">
        <v>99</v>
      </c>
    </row>
    <row r="79" spans="1:37" x14ac:dyDescent="0.25">
      <c r="L79" t="s">
        <v>105</v>
      </c>
    </row>
  </sheetData>
  <mergeCells count="55">
    <mergeCell ref="C49:C52"/>
    <mergeCell ref="C56:C57"/>
    <mergeCell ref="C59:C60"/>
    <mergeCell ref="C62:C66"/>
    <mergeCell ref="C40:C47"/>
    <mergeCell ref="C9:C10"/>
    <mergeCell ref="C16:C18"/>
    <mergeCell ref="C22:C26"/>
    <mergeCell ref="C30:C33"/>
    <mergeCell ref="C35:C36"/>
    <mergeCell ref="A7:A8"/>
    <mergeCell ref="B7:B8"/>
    <mergeCell ref="C7:C8"/>
    <mergeCell ref="D7:D8"/>
    <mergeCell ref="E7:F8"/>
    <mergeCell ref="M7:O7"/>
    <mergeCell ref="P7:P8"/>
    <mergeCell ref="Q7:T7"/>
    <mergeCell ref="U7:U8"/>
    <mergeCell ref="E9:F10"/>
    <mergeCell ref="G7:K7"/>
    <mergeCell ref="E11:F11"/>
    <mergeCell ref="E12:F12"/>
    <mergeCell ref="E13:F13"/>
    <mergeCell ref="E14:F14"/>
    <mergeCell ref="L7:L8"/>
    <mergeCell ref="E53:F53"/>
    <mergeCell ref="E54:F54"/>
    <mergeCell ref="E15:F15"/>
    <mergeCell ref="E19:F19"/>
    <mergeCell ref="E20:F20"/>
    <mergeCell ref="E21:F21"/>
    <mergeCell ref="E16:F18"/>
    <mergeCell ref="E67:F67"/>
    <mergeCell ref="E68:F68"/>
    <mergeCell ref="B69:P70"/>
    <mergeCell ref="E62:F66"/>
    <mergeCell ref="E58:F58"/>
    <mergeCell ref="E59:F60"/>
    <mergeCell ref="E56:F57"/>
    <mergeCell ref="E61:F61"/>
    <mergeCell ref="E40:F47"/>
    <mergeCell ref="E22:F24"/>
    <mergeCell ref="E27:F27"/>
    <mergeCell ref="E28:F28"/>
    <mergeCell ref="E29:F29"/>
    <mergeCell ref="E30:F33"/>
    <mergeCell ref="E34:F34"/>
    <mergeCell ref="E35:F36"/>
    <mergeCell ref="E49:F52"/>
    <mergeCell ref="E55:F55"/>
    <mergeCell ref="E37:F37"/>
    <mergeCell ref="E38:F38"/>
    <mergeCell ref="E39:F39"/>
    <mergeCell ref="E48:F48"/>
  </mergeCells>
  <printOptions horizontalCentered="1"/>
  <pageMargins left="3.937007874015748E-2" right="3.937007874015748E-2" top="0.35433070866141736" bottom="0.15748031496062992" header="0.19685039370078741" footer="0.11811023622047245"/>
  <pageSetup paperSize="9" scale="5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3CC6-239C-4EE7-8DF2-BFB9C7B7889A}">
  <dimension ref="A7:S17"/>
  <sheetViews>
    <sheetView zoomScale="85" zoomScaleNormal="85" workbookViewId="0">
      <selection activeCell="J9" sqref="J9"/>
    </sheetView>
  </sheetViews>
  <sheetFormatPr defaultRowHeight="15" x14ac:dyDescent="0.25"/>
  <cols>
    <col min="1" max="1" width="5.140625" customWidth="1"/>
    <col min="2" max="2" width="18.5703125" customWidth="1"/>
    <col min="3" max="3" width="14.28515625" customWidth="1"/>
    <col min="4" max="4" width="20.85546875" customWidth="1"/>
    <col min="6" max="6" width="8" customWidth="1"/>
    <col min="7" max="7" width="9.7109375" customWidth="1"/>
    <col min="14" max="14" width="15.7109375" customWidth="1"/>
    <col min="15" max="15" width="13.5703125" customWidth="1"/>
    <col min="16" max="16" width="12" customWidth="1"/>
    <col min="17" max="17" width="14.5703125" customWidth="1"/>
    <col min="18" max="18" width="13.42578125" customWidth="1"/>
    <col min="19" max="19" width="15.28515625" customWidth="1"/>
    <col min="20" max="20" width="12.140625" customWidth="1"/>
    <col min="21" max="21" width="13.140625" customWidth="1"/>
    <col min="22" max="22" width="14.85546875" customWidth="1"/>
  </cols>
  <sheetData>
    <row r="7" spans="1:19" ht="59.25" customHeight="1" x14ac:dyDescent="0.25">
      <c r="A7" s="77" t="s">
        <v>0</v>
      </c>
      <c r="B7" s="77" t="s">
        <v>4</v>
      </c>
      <c r="C7" s="77" t="s">
        <v>1</v>
      </c>
      <c r="D7" s="77" t="s">
        <v>2</v>
      </c>
      <c r="E7" s="77" t="s">
        <v>3</v>
      </c>
      <c r="F7" s="77"/>
      <c r="G7" s="77" t="s">
        <v>5</v>
      </c>
      <c r="H7" s="77"/>
      <c r="I7" s="77"/>
      <c r="J7" s="77" t="s">
        <v>17</v>
      </c>
      <c r="K7" s="77" t="s">
        <v>9</v>
      </c>
      <c r="L7" s="77"/>
      <c r="M7" s="77"/>
      <c r="N7" s="77" t="s">
        <v>17</v>
      </c>
      <c r="O7" s="77" t="s">
        <v>12</v>
      </c>
      <c r="P7" s="77"/>
      <c r="Q7" s="77"/>
      <c r="R7" s="77"/>
      <c r="S7" s="78" t="s">
        <v>17</v>
      </c>
    </row>
    <row r="8" spans="1:19" ht="36" customHeight="1" x14ac:dyDescent="0.25">
      <c r="A8" s="77"/>
      <c r="B8" s="77"/>
      <c r="C8" s="77"/>
      <c r="D8" s="77"/>
      <c r="E8" s="77"/>
      <c r="F8" s="77"/>
      <c r="G8" s="4" t="s">
        <v>6</v>
      </c>
      <c r="H8" s="4" t="s">
        <v>7</v>
      </c>
      <c r="I8" s="4" t="s">
        <v>8</v>
      </c>
      <c r="J8" s="77"/>
      <c r="K8" s="5" t="s">
        <v>10</v>
      </c>
      <c r="L8" s="5" t="s">
        <v>11</v>
      </c>
      <c r="M8" s="5" t="s">
        <v>18</v>
      </c>
      <c r="N8" s="77"/>
      <c r="O8" s="4" t="s">
        <v>14</v>
      </c>
      <c r="P8" s="4" t="s">
        <v>13</v>
      </c>
      <c r="Q8" s="4" t="s">
        <v>15</v>
      </c>
      <c r="R8" s="4" t="s">
        <v>16</v>
      </c>
      <c r="S8" s="79"/>
    </row>
    <row r="9" spans="1:19" ht="59.25" customHeight="1" x14ac:dyDescent="0.25">
      <c r="A9" s="1"/>
      <c r="B9" s="1"/>
      <c r="C9" s="1"/>
      <c r="D9" s="1"/>
      <c r="E9" s="2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59.25" customHeight="1" x14ac:dyDescent="0.25">
      <c r="A10" s="1"/>
      <c r="B10" s="1"/>
      <c r="C10" s="1"/>
      <c r="D10" s="1"/>
      <c r="E10" s="2"/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59.25" customHeight="1" x14ac:dyDescent="0.25">
      <c r="A11" s="1"/>
      <c r="B11" s="1"/>
      <c r="C11" s="1"/>
      <c r="D11" s="1"/>
      <c r="E11" s="2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59.25" customHeight="1" x14ac:dyDescent="0.25">
      <c r="A12" s="1"/>
      <c r="B12" s="1"/>
      <c r="C12" s="1"/>
      <c r="D12" s="1"/>
      <c r="E12" s="2"/>
      <c r="F12" s="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59.25" customHeight="1" x14ac:dyDescent="0.25">
      <c r="A13" s="1"/>
      <c r="B13" s="1"/>
      <c r="C13" s="1"/>
      <c r="D13" s="1"/>
      <c r="E13" s="2"/>
      <c r="F13" s="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59.25" customHeight="1" x14ac:dyDescent="0.25">
      <c r="A14" s="1"/>
      <c r="B14" s="1"/>
      <c r="C14" s="1"/>
      <c r="D14" s="1"/>
      <c r="E14" s="2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59.25" customHeight="1" x14ac:dyDescent="0.25">
      <c r="A15" s="1"/>
      <c r="B15" s="1"/>
      <c r="C15" s="1"/>
      <c r="D15" s="1"/>
      <c r="E15" s="2"/>
      <c r="F15" s="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59.25" customHeight="1" x14ac:dyDescent="0.25">
      <c r="A16" s="1"/>
      <c r="B16" s="1"/>
      <c r="C16" s="1"/>
      <c r="D16" s="1"/>
      <c r="E16" s="2"/>
      <c r="F16" s="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59.25" customHeight="1" x14ac:dyDescent="0.25">
      <c r="A17" s="1"/>
      <c r="B17" s="1"/>
      <c r="C17" s="1"/>
      <c r="D17" s="1"/>
      <c r="E17" s="2"/>
      <c r="F17" s="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</sheetData>
  <mergeCells count="11">
    <mergeCell ref="K7:M7"/>
    <mergeCell ref="A7:A8"/>
    <mergeCell ref="S7:S8"/>
    <mergeCell ref="G7:I7"/>
    <mergeCell ref="O7:R7"/>
    <mergeCell ref="B7:B8"/>
    <mergeCell ref="C7:C8"/>
    <mergeCell ref="D7:D8"/>
    <mergeCell ref="E7:F8"/>
    <mergeCell ref="J7:J8"/>
    <mergeCell ref="N7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TEMPLATE</vt:lpstr>
      <vt:lpstr>BANJIR REKAP</vt:lpstr>
      <vt:lpstr>TANAH LONGSOR REKAP</vt:lpstr>
      <vt:lpstr>Longsor</vt:lpstr>
      <vt:lpstr>'BANJIR REKAP'!Print_Area</vt:lpstr>
      <vt:lpstr>'TANAH LONGSOR REKAP'!Print_Area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alfin dorbin</dc:creator>
  <cp:lastModifiedBy>alfin dorbin</cp:lastModifiedBy>
  <cp:lastPrinted>2024-12-09T09:44:31Z</cp:lastPrinted>
  <dcterms:created xsi:type="dcterms:W3CDTF">2024-12-06T15:38:25Z</dcterms:created>
  <dcterms:modified xsi:type="dcterms:W3CDTF">2024-12-09T16:33:26Z</dcterms:modified>
</cp:coreProperties>
</file>